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gkvas\Desktop\SHARED\02_ΕΣΠΑ\00_ΝΕΕΣ ΕΠΙΧ 2023\ΜΜΕ\"/>
    </mc:Choice>
  </mc:AlternateContent>
  <xr:revisionPtr revIDLastSave="0" documentId="13_ncr:1_{79F48E2B-333E-4D70-9A8C-7E7FCD875D6E}" xr6:coauthVersionLast="47" xr6:coauthVersionMax="47" xr10:uidLastSave="{00000000-0000-0000-0000-000000000000}"/>
  <bookViews>
    <workbookView xWindow="-120" yWindow="-120" windowWidth="29040" windowHeight="15720" xr2:uid="{00000000-000D-0000-FFFF-FFFF00000000}"/>
  </bookViews>
  <sheets>
    <sheet name="ΔΑΠΑΝΕΣ" sheetId="1" r:id="rId1"/>
    <sheet name="ΚΡΙΤΗΡΙΑ ΒΑΘΜ" sheetId="5" r:id="rId2"/>
  </sheets>
  <definedNames>
    <definedName name="_xlnm.Print_Area" localSheetId="0">ΔΑΠΑΝΕΣ!$D$3:$I$26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9" i="1" l="1"/>
  <c r="R10" i="1"/>
  <c r="S10" i="1" s="1"/>
  <c r="I10" i="1" s="1"/>
  <c r="R11" i="1"/>
  <c r="S11" i="1" s="1"/>
  <c r="R14" i="1"/>
  <c r="S14" i="1" s="1"/>
  <c r="I14" i="1" s="1"/>
  <c r="R16" i="1"/>
  <c r="S16" i="1" s="1"/>
  <c r="I16" i="1" s="1"/>
  <c r="R17" i="1"/>
  <c r="S17" i="1" s="1"/>
  <c r="I17" i="1" s="1"/>
  <c r="R20" i="1"/>
  <c r="S20" i="1" s="1"/>
  <c r="I18" i="1" s="1"/>
  <c r="R21" i="1"/>
  <c r="S21" i="1" s="1"/>
  <c r="I21" i="1" s="1"/>
  <c r="R22" i="1"/>
  <c r="S22" i="1" s="1"/>
  <c r="I22" i="1" s="1"/>
  <c r="R26" i="1"/>
  <c r="S26" i="1" s="1"/>
  <c r="I26" i="1" s="1"/>
  <c r="H27" i="1"/>
  <c r="I34" i="5"/>
  <c r="I31" i="5"/>
  <c r="I28" i="5"/>
  <c r="I25" i="5"/>
  <c r="I21" i="5"/>
  <c r="I14" i="5"/>
  <c r="I12" i="5"/>
  <c r="I5" i="5"/>
  <c r="N12" i="1"/>
  <c r="P10" i="1"/>
  <c r="P11" i="1"/>
  <c r="P14" i="1"/>
  <c r="S15" i="1"/>
  <c r="P16" i="1"/>
  <c r="P17" i="1"/>
  <c r="P20" i="1"/>
  <c r="P21" i="1"/>
  <c r="P22" i="1"/>
  <c r="P26" i="1"/>
  <c r="O22" i="1"/>
  <c r="N22" i="1"/>
  <c r="O21" i="1"/>
  <c r="O20" i="1"/>
  <c r="O17" i="1"/>
  <c r="O16" i="1"/>
  <c r="O14" i="1"/>
  <c r="O12" i="1"/>
  <c r="O7" i="1"/>
  <c r="O8" i="1"/>
  <c r="O9" i="1"/>
  <c r="P9" i="1" s="1"/>
  <c r="O10" i="1"/>
  <c r="O11" i="1"/>
  <c r="O6" i="1"/>
  <c r="O5" i="1"/>
  <c r="N26" i="1"/>
  <c r="N21" i="1"/>
  <c r="N17" i="1"/>
  <c r="N16" i="1"/>
  <c r="N14" i="1"/>
  <c r="N11" i="1"/>
  <c r="N10" i="1"/>
  <c r="N9" i="1"/>
  <c r="I3" i="5" l="1"/>
  <c r="P12" i="1"/>
  <c r="S9" i="1"/>
  <c r="I9" i="1" s="1"/>
  <c r="R12" i="1" l="1"/>
  <c r="S12" i="1" s="1"/>
  <c r="H3" i="1"/>
  <c r="Q5" i="1" l="1"/>
  <c r="I3" i="1"/>
  <c r="N6" i="1"/>
  <c r="N7" i="1"/>
  <c r="P7" i="1" s="1"/>
  <c r="N8" i="1"/>
  <c r="P8" i="1" s="1"/>
  <c r="O26" i="1"/>
  <c r="R8" i="1" l="1"/>
  <c r="S8" i="1" s="1"/>
  <c r="I8" i="1" s="1"/>
  <c r="R7" i="1"/>
  <c r="S7" i="1" s="1"/>
  <c r="I7" i="1" s="1"/>
  <c r="I11" i="1"/>
  <c r="I12" i="1"/>
  <c r="P6" i="1"/>
  <c r="N5" i="1"/>
  <c r="R6" i="1" l="1"/>
  <c r="S6" i="1" s="1"/>
  <c r="I6" i="1" s="1"/>
  <c r="P5" i="1"/>
  <c r="R5" i="1" s="1"/>
  <c r="S5" i="1" l="1"/>
  <c r="I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GEORGE VASSILOPOULOS</author>
  </authors>
  <commentList>
    <comment ref="E5" authorId="0" shapeId="0" xr:uid="{41D903B1-1CDA-4F33-A261-44CCB2BF20A2}">
      <text>
        <r>
          <rPr>
            <b/>
            <sz val="10"/>
            <color indexed="81"/>
            <rFont val="Tahoma"/>
            <family val="2"/>
            <charset val="161"/>
          </rPr>
          <t>Επιλέξιμες είναι κάθε μορφής εργασίες μετά ή άνευ υλικών για την κατασκευή/επέκταση/ αποπεράτωση επί κτιριακών και λοιπών εγκαταστάσεων, καθώς και κάθε μορφής εργασίες διαμόρφωσης περιβάλλοντος χώρου της ενισχυόμενης επιχείρησης, υπό τους ακόλουθους όρους :
→ Να εξασφαλιστεί και να προσκομιστεί η απαιτούμενη άδεια σύμφωνα με τον ισχύοντα Οικοδομικό Κανονισμό 
→ Να υπάρχει ιδιοκτησία ή παραχώρηση χρήσης ή μίσθωση ή νόμιμη σύσταση επικαρπίας επί του ακινήτου για χρονικό διάστημα τουλάχιστον έξι (6) ετών. Η περίοδος της εξαετίας υπολογίζεται απότην ημερομηνία προκήρυξης της δράσης. Ειδικά για ανέγερση κτιρίου, το μισθωτήριο πρέπει να είναι τουλάχιστον δώδεκα (12) έτη από την ημερομηνία προκήρυξης της δράσης.</t>
        </r>
      </text>
    </comment>
    <comment ref="E6" authorId="0" shapeId="0" xr:uid="{8E96F9BE-AB54-4219-A317-3A6D689EB5C1}">
      <text>
        <r>
          <rPr>
            <b/>
            <sz val="9"/>
            <color indexed="81"/>
            <rFont val="Tahoma"/>
            <family val="2"/>
            <charset val="161"/>
          </rPr>
          <t xml:space="preserve">Τα μηχανήματα και ο εξοπλισμός </t>
        </r>
        <r>
          <rPr>
            <b/>
            <sz val="9"/>
            <color indexed="12"/>
            <rFont val="Tahoma"/>
            <family val="2"/>
            <charset val="161"/>
          </rPr>
          <t>περιγράφονται αναλυτικά, με τεχνικές προδιαγραφές,τεκμηριώνεται η αναγκαιότητα της χρήσης τους και το κόστος απόκτησής τους.</t>
        </r>
        <r>
          <rPr>
            <b/>
            <sz val="9"/>
            <color indexed="81"/>
            <rFont val="Tahoma"/>
            <family val="2"/>
            <charset val="161"/>
          </rPr>
          <t xml:space="preserve">
Κατά την υποβολή της αίτησης χρηματοδότησης υποβάλλονται υποχρεωτικά δύοπροσφορές για κάθε δαπάνη της κατηγορίας «Μηχανήματα – Εξοπλισμός» (Α/Α 2), καθαρής αξίας άνω των </t>
        </r>
        <r>
          <rPr>
            <b/>
            <sz val="9"/>
            <color indexed="10"/>
            <rFont val="Tahoma"/>
            <family val="2"/>
            <charset val="161"/>
          </rPr>
          <t>50.000€,</t>
        </r>
        <r>
          <rPr>
            <b/>
            <sz val="9"/>
            <color indexed="81"/>
            <rFont val="Tahoma"/>
            <family val="2"/>
            <charset val="161"/>
          </rPr>
          <t xml:space="preserve"> διαφορετικά η εν λόγω δαπάνη θα περικόπτεται. Σε περίπτωση μη δυνατότητας προσκόμισης δεύτερης προσφοράς (π.χ ειδικές κατασκευές κ.λ.π) προσκομίζεται μία με σχετική αιτιολόγηση
</t>
        </r>
        <r>
          <rPr>
            <sz val="9"/>
            <color indexed="81"/>
            <rFont val="Tahoma"/>
            <family val="2"/>
            <charset val="161"/>
          </rPr>
          <t xml:space="preserve">
</t>
        </r>
        <r>
          <rPr>
            <b/>
            <sz val="9"/>
            <color indexed="81"/>
            <rFont val="Tahoma"/>
            <family val="2"/>
            <charset val="161"/>
          </rPr>
          <t>Οι δαπάνες προμήθειας περιλαμβάνουν και το κόστος μεταφοράς και εγκατάστασης του εξοπλισμού μέχρι αυτός να τεθεί σε παραγωγική λειτουργία.</t>
        </r>
      </text>
    </comment>
    <comment ref="E7" authorId="0" shapeId="0" xr:uid="{4C4856F9-B5E2-4078-A12F-E489D0DD2280}">
      <text>
        <r>
          <rPr>
            <b/>
            <sz val="9"/>
            <color indexed="81"/>
            <rFont val="Tahoma"/>
            <family val="2"/>
            <charset val="161"/>
          </rPr>
          <t xml:space="preserve">Επιλέξιμες είναι δαπάνες εξοπλισμού και εγκαταστάσεων που στοχεύουν στην εξοικονόμηση ενέργειας και νερού, καθώς και στην ελαχιστοποίηση και εξοικονόμηση πόρων, χρησιμοποιώντας πρακτικές επαναχρησιμοποίησης και ανακύκλωσης.
ΕΝΔΕΙΚΤΙΚΑ
Προμήθεια εξοπλισμού και εγκατάσταση μονάδων για τη διαχείριση των υγρών &amp; στερεών αποβλήτων.
Προμήθεια εξοπλισμού και εγκατάσταση μονάδων, συστημάτων για τον περιορισμό της ρύπανσης του εδάφους, υπεδάφους, των υδάτων και της ατμόσφαιρας,
Προμήθεια εξοπλισμού και εργασίες για τη μείωση αέριων ρύπων και όχλησης, 
Προμήθεια και εγκατάσταση εξοπλισμού για μείωση κατανάλωσης και απώλειας νερού,
Προμήθεια/Αναβάθμιση εξοπλισμού για Ανακύκλωση, όπως: 
Κάδους απορριμμάτων μηχανικής αποκομιδής 
 Μεταλλικός συμπιεστής απορριμμάτων (Press-container/Baler) 
Εξοπλισμός διαχωρισμού και διαλογής ύλης (π.χ. centrifuge separator) 
Βιομηχανικοί κάδοι κομποστοποίησης οργανικής ύλης 
Προμήθεια/Αναβάθμιση εξοπλισμού για Απόβλητα, όπως: 
Μηχανήματα φόρτωσης και διαλογής αποβλήτων 
Τεμαχιστές αποβλήτων
Εξοπλισμός εσχάρωσης, εξάμμωσης, πρωτοβάθμιας καθίζησης
Εξοπλισμός δευτεροβάθμιας επεξεργασίας-μέθοδος ενεργού ιλύος και βιολογικής/ χημικής απομάκρυνσης
Προμήθεια/Αναβάθμιση εξοπλισμού για Μείωση ελλαττωματικών προϊόντων, όπως:
Μηχανήματα x-ray ελέγχου παραγωγής
Εξοπλισμός συσσωμάτωσης και αναδιαμόρφωση υλικών (agglomeration machine) ο Τεμαχιστές απορριμμάτων
Προμήθεια/Αναβάθμιση εξοπλισμού για βελτιστοποίηση κατανάλωσης υδάτινων πόρων/επανάχρηση νερού, όπως:Συστήματα φιλτραρίσματος νερού (ώσμωση, αφαλάτωση κ.λπ.) ο Έξυπνα συστήματα εξοικονόμησης νερού (φωτοκύτταρα, βαλβίδες ελέγχου ροής, ρυθμιστές τύπου φλοτέρ, μέχρι μονάδες R/Ο, αμμόφιλτρα, ελαιοδιαχωριστές)
</t>
        </r>
      </text>
    </comment>
    <comment ref="E9" authorId="0" shapeId="0" xr:uid="{4652619A-92AC-47A1-95E6-AE351C3BA7E3}">
      <text>
        <r>
          <rPr>
            <b/>
            <sz val="9"/>
            <color indexed="81"/>
            <rFont val="Tahoma"/>
            <family val="2"/>
            <charset val="161"/>
          </rPr>
          <t>Η/Υ και λοιπα (εκτυπωτές, scanner, server, ups…) Δεν είναι επιλέξιμες οι δαπάνες που αφορούν σε προμήθεια tablets και κινητών τηλεφώνων.</t>
        </r>
      </text>
    </comment>
    <comment ref="E10" authorId="0" shapeId="0" xr:uid="{100B5BFF-7731-4E20-8FDB-399966FC81BE}">
      <text>
        <r>
          <rPr>
            <b/>
            <sz val="9"/>
            <color indexed="81"/>
            <rFont val="Tahoma"/>
            <family val="2"/>
            <charset val="161"/>
          </rPr>
          <t>Προμήθεια υποστηρικτικού εξοπλισμού, όπως:
- έπιπλα γραφείου.
- Είδη Διακόσμησης
- συστήματα ασφαλείας και πυρασφάλειας, κ.λ.π.</t>
        </r>
        <r>
          <rPr>
            <sz val="9"/>
            <color indexed="81"/>
            <rFont val="Tahoma"/>
            <family val="2"/>
            <charset val="161"/>
          </rPr>
          <t xml:space="preserve">
</t>
        </r>
      </text>
    </comment>
    <comment ref="E11" authorId="0" shapeId="0" xr:uid="{C6271063-14CC-4639-BDDB-63CFABADF282}">
      <text>
        <r>
          <rPr>
            <b/>
            <sz val="10"/>
            <color indexed="81"/>
            <rFont val="Tahoma"/>
            <family val="2"/>
            <charset val="161"/>
          </rPr>
          <t>είτε επαγγελματικής χρήσης
είτε μικτής χρήσης έως εννέα (9) θέσεων και να χρησιμοποιείται για την μεταφορά πελατών χωρίς κόμιστρο ή/και εξοπλισμού/υλικών
Η προμήθεια του μεταφορικού μέσου θα πρέπει να δικαιολογείται από την δραστηριότητα που ασκεί η επιχείρηση και να μην προορίζεται για μίσθωση.
• Δεν είναι επιλέξιμη η δαπάνη που αφορά σε αγορά για επιβατικά οχήματα
• Δεν είναι επιλέξιμες οι δαπάνες που αφορούν σε δασμούς, φόρους, τέλη, έξοδα αμοιβών εκτελωνιστή και εκτελωνισμού.</t>
        </r>
      </text>
    </comment>
    <comment ref="E12" authorId="0" shapeId="0" xr:uid="{14E288C9-6B00-4EA1-A6AE-65184A043B8F}">
      <text>
        <r>
          <rPr>
            <b/>
            <sz val="11"/>
            <color indexed="81"/>
            <rFont val="Tahoma"/>
            <family val="2"/>
            <charset val="161"/>
          </rPr>
          <t xml:space="preserve">Επιλέξιμες είναι οι δαπάνες που αφορούν στην προμήθεια λογισμικού, στην εγκατάσταση, καθώς και στην αρχική παραμετροποίηση αυτού.
Ενδεικτικά αναφέρονται:
✓ Προμήθεια εφαρμογών για την ανάπτυξη των παρεχόμενων υπηρεσιών και των υποστηρικτικών διαδικασιών της επιχείρησης
✓ Κατασκευή ιστοσελίδας, e-shop (περιλαμβάνει υπηρεσίες μετάφρασης περιεχομένου)
✓ Ανάπτυξη εφαρμογών για έξυπνες κινητές συσκευές (πχ smartphones, tablets).
</t>
        </r>
      </text>
    </comment>
    <comment ref="E16" authorId="0" shapeId="0" xr:uid="{64542866-B2DE-4D7E-9898-3287781C2980}">
      <text>
        <r>
          <rPr>
            <b/>
            <sz val="9"/>
            <color indexed="81"/>
            <rFont val="Tahoma"/>
            <family val="2"/>
            <charset val="161"/>
          </rPr>
          <t>Επιλέξιμες είναι μόνο οι δαπάνες που αφορούν στην έκδοση Πιστοποίησης και όχι για την ανανέωση υπάρχουσας.
• Στην κατηγορία αυτή οι συμβουλευτικές υπηρεσίες και προπαρασκευαστικές ενέργειες είναι επιλέξιμες μόνο με παραδοτέο μελέτη που αφορά στις εν λόγω πιστοποιήσεις</t>
        </r>
        <r>
          <rPr>
            <sz val="9"/>
            <color indexed="81"/>
            <rFont val="Tahoma"/>
            <family val="2"/>
            <charset val="161"/>
          </rPr>
          <t xml:space="preserve">
</t>
        </r>
      </text>
    </comment>
    <comment ref="E17" authorId="0" shapeId="0" xr:uid="{99109F61-8969-438B-B177-EAA40727EDC3}">
      <text>
        <r>
          <rPr>
            <b/>
            <sz val="9"/>
            <color indexed="81"/>
            <rFont val="Tahoma"/>
            <family val="2"/>
            <charset val="161"/>
          </rPr>
          <t xml:space="preserve">Επιλέξιμες είναι οι δαπάνες εκκίνησης για ίδρυση των επιχειρήσεων (πχ έξοδα κατάρτισης και δημοσίευσης του καταστατικού, αμοιβές νομικών υπηρεσιών και παροχής φοροτεχνικών συμβουλών που πραγματοποιούνται μέχρι την έναρξη της εκμεταλλεύσεως).
Οι δαπάνες αυτές δεν μπορεί να αποτελούν αντικείμενο συνεχούς ή περιοδικής δραστηριότητας, ούτε να συνδέονται με τις συνήθεις λειτουργικές δαπάνες της επιχείρησης όπως πχ τακτικές υπηρεσίες παροχής φορολογικών και νομικών συμβουλών.
</t>
        </r>
      </text>
    </comment>
    <comment ref="E18" authorId="0" shapeId="0" xr:uid="{B3A851C0-D50A-439A-A340-9C7F6E107118}">
      <text>
        <r>
          <rPr>
            <b/>
            <sz val="9"/>
            <color indexed="81"/>
            <rFont val="Tahoma"/>
            <family val="2"/>
            <charset val="161"/>
          </rPr>
          <t>✓ τεχνικές μελέτες από αρμόδιο μηχανικό, επιστασία/επίβλεψη. Σημειώνεται ότι δεν είναι επιλέξιμες στην παρούσα κατηγορία δαπάνες μελετών διακόσμησης και λοιπές παρεμφερείς μελέτες, εκτός εάν κατά την υλοποίηση και μέχρι την ολοκλήρωση της επένδυσης διαπιστωθεί ότι κατέληξαν σε εφαρμογή.
✓ μελέτες (αρχιτεκτονική, στατική, κλπ) για την έκδοση οικοδομικής άδειας
✓ αμοιβές εκπόνησης τεχνικών μελετών μηχανικών για την εγκατάσταση νέου μηχανολογικού εξοπλισμού.
✓ τεχνικές μελέτες ενεργειακού συμβούλου για την εγκατάσταση συστημάτων/ εξοπλισμού και εγκαταστάσεων προστασίας περιβάλλοντος, εξοικονόμησης ενέργειας και ύδατος.</t>
        </r>
        <r>
          <rPr>
            <sz val="9"/>
            <color indexed="81"/>
            <rFont val="Tahoma"/>
            <family val="2"/>
            <charset val="161"/>
          </rPr>
          <t xml:space="preserve">
</t>
        </r>
      </text>
    </comment>
    <comment ref="E19" authorId="0" shapeId="0" xr:uid="{F8A6F714-3045-40B5-9250-261CBF25BBA9}">
      <text>
        <r>
          <rPr>
            <b/>
            <sz val="9"/>
            <color indexed="81"/>
            <rFont val="Tahoma"/>
            <family val="2"/>
            <charset val="161"/>
          </rPr>
          <t>Δράσεις δημιουργίας ικανοτήτων για έξυπνη εξειδίκευση - καινοτομία, όπως συνεργασία με Ερευνητικό Κέντρο, συμβουλευτική στήριξη της επιχείρησης για Ε&amp;Α, στήριξη από σχετικές υφιστάμενες δομές όπως κέντρα ικανοτήτων ή γραφεία μεταφοράς τεχνολογίας, κόμβοι ψηφιακής καινοτομίας ή συνεργασία με άλλη ΜΜΕ, συνεργασία με εξωτερικούς φορείς για την παροχή υπηρεσιών Ε&amp;Α.
Ενδεικτικά αφορά σε δαπάνες παροχής συμβουλευτικών υπηρεσιών σε θέματα υιοθέτησης καινοτομιών και δημιουργίας ικανοτήτων για καινοτομία, με σύνδεση σε μία από τις προτεραιότητες της Εθνικής Στρατηγικής Έξυπνης εξειδίκευσης, δαπάνες μεταφοράς τεχνολογίας, αγορά δικαιωμάτων διανοητικής ιδιοκτησίας.</t>
        </r>
      </text>
    </comment>
    <comment ref="E20" authorId="0" shapeId="0" xr:uid="{93D4F322-B732-4C76-9B39-ADC20A71F761}">
      <text>
        <r>
          <rPr>
            <b/>
            <sz val="10"/>
            <color indexed="81"/>
            <rFont val="Tahoma"/>
            <family val="2"/>
            <charset val="161"/>
          </rPr>
          <t>Εκπόνηση ερευνών αγοράς και σχεδίων διείσδυσης σε ξένες αγορές, οδικού χάρτη εξωστρέφειας της επιχείρησης.</t>
        </r>
        <r>
          <rPr>
            <b/>
            <sz val="9"/>
            <color indexed="81"/>
            <rFont val="Tahoma"/>
            <family val="2"/>
            <charset val="161"/>
          </rPr>
          <t xml:space="preserve">
</t>
        </r>
        <r>
          <rPr>
            <sz val="9"/>
            <color indexed="81"/>
            <rFont val="Tahoma"/>
            <family val="2"/>
            <charset val="161"/>
          </rPr>
          <t xml:space="preserve">
</t>
        </r>
      </text>
    </comment>
    <comment ref="E22" authorId="0" shapeId="0" xr:uid="{CE326B69-24EF-454A-95EC-66DE6601C214}">
      <text>
        <r>
          <rPr>
            <b/>
            <sz val="9"/>
            <color indexed="81"/>
            <rFont val="Tahoma"/>
            <family val="2"/>
            <charset val="161"/>
          </rPr>
          <t xml:space="preserve">✓ Κόστος προβολής ψηφιακού διαφημιστικού μηνύματος σε κοινωνικά δίκτυα και ιστοσελίδες
στην Ελλάδα και το εξωτερικό (π.χ google ads, facebook ads, instagram ads, youtube κ.ο.κ.)
✓ Συμβουλευτικές υπηρεσίες ψηφιακής προβολής (π.χ email marketing, newsletter campaign,
web banners, ανάπτυξη ψηφιακού υλικού διαφήμισης)
✓ Διαφημιστικές καταχωρήσεις σε έντυπη μορφή.
✓ Σχεδιασμό και παραγωγή έντυπου πληροφοριακού υλικού.
✓ Συμμετοχή σε εκθέσεις μόνο ως εκθέτης. Επιλέξιμες είναι αποκλειστικά οι δαπάνες μίσθωσης,
εγκατάστασης, μεταφοράς εκθεμάτων και διαχείρισης περιπτέρου για τη συμμετοχή της
επιχείρησης.
</t>
        </r>
      </text>
    </comment>
    <comment ref="E26" authorId="0" shapeId="0" xr:uid="{F7528223-0C09-4680-9E38-456DCF1BD6AB}">
      <text>
        <r>
          <rPr>
            <b/>
            <sz val="10"/>
            <color indexed="81"/>
            <rFont val="Tahoma"/>
            <family val="2"/>
            <charset val="161"/>
          </rPr>
          <t>Συμβουλευτικές υπηρεσίες και μελέτες αναφορικά με την συσκευασία, ετικέτα, brand της επιχείρησης., ήτοι:
✓ Υπηρεσίες σχεδιασμού συσκευασίας
✓ Υπηρεσίες σχεδιασμού ετικέτας
✓ Υπηρεσίες σχεδιασμού brand (σήμα, λογότυπο)
και είναι επιλέξιμες αποκλειστικά και μόνο στην περίπτωση που καταλήγουν σε συσκευασία / ετικέτα / εταιρική ταυτότητα.</t>
        </r>
        <r>
          <rPr>
            <b/>
            <sz val="9"/>
            <color indexed="81"/>
            <rFont val="Tahoma"/>
            <family val="2"/>
            <charset val="161"/>
          </rPr>
          <t xml:space="preserve">
</t>
        </r>
        <r>
          <rPr>
            <sz val="9"/>
            <color indexed="81"/>
            <rFont val="Tahoma"/>
            <family val="2"/>
            <charset val="161"/>
          </rPr>
          <t xml:space="preserve">
</t>
        </r>
      </text>
    </comment>
  </commentList>
</comments>
</file>

<file path=xl/sharedStrings.xml><?xml version="1.0" encoding="utf-8"?>
<sst xmlns="http://schemas.openxmlformats.org/spreadsheetml/2006/main" count="146" uniqueCount="121">
  <si>
    <t>ΣΥΝΟΛΟ</t>
  </si>
  <si>
    <t>ΟΡΙΟ</t>
  </si>
  <si>
    <t>Δαπάνες Εξοπλισμού</t>
  </si>
  <si>
    <t>ΚΑΤΗΓΟΡΙΑ ΔΑΠΑΝΗΣ</t>
  </si>
  <si>
    <t>2.1 Παραγωγικός &amp; Μηχανολογικός Εξοπλισμός</t>
  </si>
  <si>
    <t>Δαπάνες για κτιριακές και λοιπές εγκαταστάσεις</t>
  </si>
  <si>
    <t>Δαπάνες για Παροχή Υπηρεσιών</t>
  </si>
  <si>
    <t>Δαπάνες Προβολής και Εξωστρέφειας</t>
  </si>
  <si>
    <t>ΠΡΟΥΠΟΛΟΓΙΣΜΟΣ</t>
  </si>
  <si>
    <t>ΜΗΝΥΜΑ</t>
  </si>
  <si>
    <t>Το ποσό Υπερβαίνει το όριο</t>
  </si>
  <si>
    <t>Απαιτείται η προσκόμιση ΔΥΟ προσφορών επειδή η δαπάνη υπερβαίνει τις 50.000 (ή μία προσφορα με αιτιολόγηση)</t>
  </si>
  <si>
    <t>√</t>
  </si>
  <si>
    <t>ORIO</t>
  </si>
  <si>
    <t>PROYPOL</t>
  </si>
  <si>
    <t>IF &gt; ORIO = 2</t>
  </si>
  <si>
    <t>IF &gt;50.000 = 1</t>
  </si>
  <si>
    <t>ΠΑΝΩ ΑΠΌ ΤΟ ΜΕΓΙΣΤΟ ΟΡΙΟ</t>
  </si>
  <si>
    <t>OK</t>
  </si>
  <si>
    <t>ΒΑΘΜΟΛΟΓΙΑ</t>
  </si>
  <si>
    <t>ΚΑΤΩ ΑΠΌ ΤΟ ΕΛΑΧΙΣΤΟ ΟΡΙΟ</t>
  </si>
  <si>
    <t>Εμμεσες Δαπάνες</t>
  </si>
  <si>
    <t>Δαπάνες Λογισμικού</t>
  </si>
  <si>
    <t>Μεταφορικά Μέσα</t>
  </si>
  <si>
    <t>1.1 Κτίρια και Περιβαλλον χώρος</t>
  </si>
  <si>
    <t>2.2 Εξοπλισμός για την προστασία του Περιβάλλοντος και Εξοικονόμηση Ενέργειας</t>
  </si>
  <si>
    <t>2.3 Εξοπλισμός Κυκλικής Οικονομίας</t>
  </si>
  <si>
    <t>2.4 Ψηφιακός Εξοπλισμός γραφείου</t>
  </si>
  <si>
    <t>2.5 Λοιπός Εξοπλισμός επιχείρησης</t>
  </si>
  <si>
    <t>3.1 Ηλεκτρικά Οχήματα</t>
  </si>
  <si>
    <t>4.1 Λογισμικό και δικαιώματα χρήσης (licenses) προγραμμάτων λογισμικού</t>
  </si>
  <si>
    <t>4.2 Κατασκευή ιστοσελίδας, eshop, mobile εφαρμογών ως πάγια στοιχεία</t>
  </si>
  <si>
    <t>5.1 Υπηρεσίες εγκατάστασης, παραμετροποίησης Λογισμικού/Εφαρμογών - Εκπαίδευση χρηστών</t>
  </si>
  <si>
    <t>5.2 Υπηρεσίες προμήθειας/χρήσης Λογισμικού υπό καθεστώς «Software as a Service», «cloud computing» κλπ</t>
  </si>
  <si>
    <t>Πιστοποιήσεις</t>
  </si>
  <si>
    <t>Το άρθροισμα των κατηγοριών 1 &amp; 2 πρέπει να είναι ΤΟΥΛΑΧΙΣΤΟΝ 50%</t>
  </si>
  <si>
    <t>Δεν απαιτείται προσκόμιση παραστατικών</t>
  </si>
  <si>
    <r>
      <t xml:space="preserve">όριο Κατηγορίας 30.000 </t>
    </r>
    <r>
      <rPr>
        <b/>
        <sz val="9"/>
        <color theme="1"/>
        <rFont val="Calibri"/>
        <family val="2"/>
      </rPr>
      <t>€</t>
    </r>
  </si>
  <si>
    <t>6.1 Πιστοποίηση συστημάτων διασφάλισης ποιότητας και περιβαλλοντικής διαχείρισης</t>
  </si>
  <si>
    <t>7.1 Δαπάνες για συμβουλευτικές και ισοδύναμες υποστηρικτικές υπηρεσίες χρησιμοποιούμενες αποκλειστικά για την πράξη</t>
  </si>
  <si>
    <t>7.2 Τεχνικές Μελέτες απαραιτήτως συνδεόμενες με δαπάνες του επενδυτικού σχεδίου</t>
  </si>
  <si>
    <t>7.3 Δαπάνες για συμβουλευτικές και υποστηρικτικές υπηρεσίες στον τομέα της καινοτομίας</t>
  </si>
  <si>
    <t>7.4 Μελέτες / έρευνες αγοράς</t>
  </si>
  <si>
    <t>7.5 Υποβολή και Παρακολούθηση Επενδυτικού Σχεδίου</t>
  </si>
  <si>
    <t>8.1 Δαπάνες προβολής σε ηλεκτρονικά μέσα κοινωνικής / επαγγελματικής δικτύωσης</t>
  </si>
  <si>
    <t>8.2 Δαπάνες συμμετοχής ΜΜΕ σε εμπορικές εκθέσεις</t>
  </si>
  <si>
    <t>8.3 Διαφημιστικές καταχωρίσεις σε έντυπη ή/και ηλεκτρονική μορφή</t>
  </si>
  <si>
    <t>8.5 Σχεδιασμός λογοτύπου και εταιρικής ταυτότητας</t>
  </si>
  <si>
    <t>8.4 Σχεδιασμός και παραγωγή έντυπου πληροφοριακού υλικού</t>
  </si>
  <si>
    <t>κ</t>
  </si>
  <si>
    <t>ΟΙ ΚΑΤΗΓΟΡΙΕΣ 1 &amp; 2 ΕΊΝΑΙ ΚΑΤΩ ΑΠΌ ΤΟ ΟΡΙΟ ΤΟΥ 50%</t>
  </si>
  <si>
    <t>ΣΥΝΟΛΙΚΗ ΒΑΘΜΟΛΟΓΙΑ</t>
  </si>
  <si>
    <t>ΟΜΑΔΑ Α - ΒΑΡΥΤΗΤΑ 65%</t>
  </si>
  <si>
    <t>ΣΤΑΘΜΙΣΜΕΝΗ ΒΑΘΜΟΛΟΓΙΑ</t>
  </si>
  <si>
    <t>Αξιολογείται η επαγγελματική εμπειρία των τριών (3) μεγαλύτερων σε ποοοστό συμμετοχής εταίρων /μετόχων της επιχείρησης Οι τιμές που αναγράφονται στη στήλη «Βαθμός» αφορούν στη βαθμολογία του εταίρου. Η βαθμολογία της αίτησης θα προκύπτει από το σταθμισμένο μέσοόρο της βαθμολογίας των εταίρων, υπολογιζόμενο ανάλογα με το ποσοστόσυμμετοχής τους στο εταιρικό σχήμα. Εάν θα υπάρξουν λιγότεροι από τρεις (3) ο σταθμισμένος μέσος όρος εξάγεται από τους δηλωθέντες Στην περίπτωση που στους μετόχους συ μ περιλαμβάνεται νομικό πρόσωπο, αξιολογείται η εμπειρία αυτού.</t>
  </si>
  <si>
    <t>Επαγγελματική Εμπειρία σχετική με την δραστηριότητα της επένδυσης &gt; 10 ΕΤΩΝ</t>
  </si>
  <si>
    <r>
      <rPr>
        <b/>
        <sz val="10"/>
        <rFont val="Calibri"/>
        <family val="2"/>
        <charset val="161"/>
        <scheme val="minor"/>
      </rPr>
      <t>100</t>
    </r>
  </si>
  <si>
    <r>
      <rPr>
        <b/>
        <sz val="10"/>
        <rFont val="Calibri"/>
        <family val="2"/>
        <charset val="161"/>
        <scheme val="minor"/>
      </rPr>
      <t>5%</t>
    </r>
  </si>
  <si>
    <t>Επαγγελματική Εμπαρϊα σχετική με την δραστηριότητα της επένδυσης &lt;10 και &gt;5 ΕΤΩΝ</t>
  </si>
  <si>
    <r>
      <rPr>
        <b/>
        <sz val="10"/>
        <rFont val="Calibri"/>
        <family val="2"/>
        <charset val="161"/>
        <scheme val="minor"/>
      </rPr>
      <t>80</t>
    </r>
  </si>
  <si>
    <t>Επαγγελματική Εμπαρϊα σχετική με την δραστηριότητα της επένδυσης &lt;5 και &gt;=1 ΕΤΩΝ</t>
  </si>
  <si>
    <r>
      <rPr>
        <b/>
        <sz val="10"/>
        <rFont val="Calibri"/>
        <family val="2"/>
        <charset val="161"/>
        <scheme val="minor"/>
      </rPr>
      <t>70</t>
    </r>
  </si>
  <si>
    <t>Γενική Επαγγελματική Εμπειρϊα &gt; 10 ΕΤΩΝ</t>
  </si>
  <si>
    <r>
      <rPr>
        <b/>
        <sz val="10"/>
        <rFont val="Calibri"/>
        <family val="2"/>
        <charset val="161"/>
        <scheme val="minor"/>
      </rPr>
      <t>60</t>
    </r>
  </si>
  <si>
    <t>Γενική Επαγγελματική Εμπειρϊα&lt;10 και &gt;5 ΕΤΩΝ</t>
  </si>
  <si>
    <r>
      <rPr>
        <b/>
        <sz val="10"/>
        <rFont val="Calibri"/>
        <family val="2"/>
        <charset val="161"/>
        <scheme val="minor"/>
      </rPr>
      <t>50</t>
    </r>
  </si>
  <si>
    <t>Γενική Επαγγελματική Εμπειρία &lt;5 και &gt;=1 ΕΤΩΝ</t>
  </si>
  <si>
    <r>
      <rPr>
        <b/>
        <sz val="10"/>
        <rFont val="Calibri"/>
        <family val="2"/>
        <charset val="161"/>
        <scheme val="minor"/>
      </rPr>
      <t>40</t>
    </r>
  </si>
  <si>
    <t>Δεν διαθέτει καθόλου εμπαρϊα ή η εμπαρϊα του είναι μικρότερη του ενός έτους</t>
  </si>
  <si>
    <r>
      <rPr>
        <b/>
        <sz val="10"/>
        <rFont val="Calibri"/>
        <family val="2"/>
        <charset val="161"/>
        <scheme val="minor"/>
      </rPr>
      <t>0</t>
    </r>
  </si>
  <si>
    <r>
      <rPr>
        <b/>
        <sz val="10"/>
        <rFont val="Calibri"/>
        <family val="2"/>
        <charset val="161"/>
        <scheme val="minor"/>
      </rPr>
      <t>Α.2 Σπουδές αχετικές με την δραστηριότητα της επένδυσης</t>
    </r>
  </si>
  <si>
    <t>Αξιολογείται η συνάφεια των σπουδών των τριών (3) μεγαλύτερων σε ποσοστό συμμετοχής εταίρων / μετόχων της επιχείρησης με την ,. Οι τιμές που αναγράφονται στη στήλη«Βαθμός» αφορούν στη βαθμολογία του εταίρου. Η βαθμολογία της αίτησης θα προκύπτει από το σταθμισμένο μέσο όρο της βαθμολογίας των εταίρων, υπολογιζόμενο ανάλογα με το ποσοστό συμμετοχής τους στο εταιρικό σχήμα. Εάν θα υπάρξουν λιγότεροι από τρεις (3) ο σταθμισμένος μέσος όρος εξάγεται από τους δηλωθέντες Στην περίπτωση που στους μετόχους συμπεριλαμβάνεται νομικό πρόσωπο, αξιολογείται η συνάφεια των σπουδών στον τομέα δραστηριότητας της επένδυσης είτε ενός από τα μέλη του ΔΣ</t>
  </si>
  <si>
    <t>Ύπαρξη μεταδευτεροβάθμιου/τρποβάθμιου τίτλου σπουδών ΝΑΙ</t>
  </si>
  <si>
    <t>ΟΧΙ</t>
  </si>
  <si>
    <t>Α.3 Εξασφαλιση Ιδιωτικης Συμμετοχης Επενδυτικού Σχεδίου</t>
  </si>
  <si>
    <t>Εξετάζεται και βαθμολογείται η δυνατότητα εξασφάλισης από τους εταίρους/μετόχους της εταιρίας της Ιδιωτικής Συμμετοχής που αποπεπΌΐ για την υλοποίηση του Επενδυτικού Σχεδίου.</t>
  </si>
  <si>
    <t>Εξασφάλιση της ιδιωτικής συμμετοχής σε ποσοστό 100% α) εξ ολοκλήρου με ιδία κεφάλαια, ή β) εξ ολοκλήρου με βεβαιωμένο δανεισμό (σύμβαση ή έγκριση σύμβασης δανείου), από Τράπεζρ ή γ) συνδυασμό των ανωτέρω</t>
  </si>
  <si>
    <r>
      <rPr>
        <b/>
        <sz val="10"/>
        <rFont val="Calibri"/>
        <family val="2"/>
        <charset val="161"/>
        <scheme val="minor"/>
      </rPr>
      <t>75%</t>
    </r>
  </si>
  <si>
    <t>, Ίδια κεφάλαια ή/και με βεβαιωμένο δανεισμό (σύμβαση ή έγκριση σύμβασης δανείου) σε ποσοστό μεγαλύτερο ή ίσο του 80% βεβαίωση Τράπεζας για πρόθεση δανειοδότησης του ΕΣ.</t>
  </si>
  <si>
    <r>
      <rPr>
        <b/>
        <sz val="10"/>
        <rFont val="Calibri"/>
        <family val="2"/>
        <charset val="161"/>
        <scheme val="minor"/>
      </rPr>
      <t>90</t>
    </r>
  </si>
  <si>
    <t>Εξασφάλιση της ιδιωτικής συμμετοχής σε ποσοστό 100%, με Ίδια κεφάλαια ή/και με βεβαιωμένο δανεισμό (σύμβαση ή έγκριση σύμβασης δανείου) σε ποσοστό μεγαλύτερο ή ίσο του 60% και μικρότερο του 80% και κατά το υπόλοιπο με βεβαίωση Τράπεζας για πρόθεση δανειοδότησης του ΕΣ.</t>
  </si>
  <si>
    <t>Εξασφάλιση της ιδιωτικής συμμετοχής σε ποσοστό 100%, με Ίδια κεφάλαια ή/και με βεβαιωμένο δανεισμό (σύμβαση ή έγκριση σύμβασης δανείου) σε ποσοστό μικρότερο του 60% και κατά το υπόλοιπο με βεβαίωση Τράπεζας για πρόθεση δανειοδότησης του ΕΣ.</t>
  </si>
  <si>
    <t>Εξασφάλιση της ιδιωτικής συμμετοχής σε ποσοστά μεγαλύτερο ή ίσο του 80% και μικρότερο του 100%</t>
  </si>
  <si>
    <t>Εξασφάλιση της ιδιωτικής συμμετοχής σε ποσοστά μεγαλύτερο ή ίσο του 60% και μικρότερο του 80%</t>
  </si>
  <si>
    <r>
      <rPr>
        <b/>
        <sz val="10"/>
        <rFont val="Calibri"/>
        <family val="2"/>
        <charset val="161"/>
        <scheme val="minor"/>
      </rPr>
      <t>30</t>
    </r>
  </si>
  <si>
    <t>Εξασφάλιση της ιδιωτικής συμμετοχής σε ποσοστό μικρότερο του 60%. Δεν καλύπτεται η τυπική προϋπόθεση.</t>
  </si>
  <si>
    <r>
      <rPr>
        <b/>
        <sz val="10"/>
        <rFont val="Calibri"/>
        <family val="2"/>
        <charset val="161"/>
        <scheme val="minor"/>
      </rPr>
      <t>Α.4 Συνέπεια με την Εθνική Στρατηγική Έξυπνης -2027</t>
    </r>
  </si>
  <si>
    <t>Εξετάζεται εάν η πρόταση του επενδυτικού οχεδϊου περιλαμβάνει μία συγκεκριμένη δράση ή δαπάνη για την υιοθέτηση καινοτομιών και έξυπνου οικονομικού μετασχηματισμού στο επίπεδο της επιχείρησης Η καινστομία αυτή θα πρέπει να συνδέεται με μία από τις προτεραιότητες της Εθνικής Στρατηγικής Έξυπνης Εξειδίκευσης 2021- - -</t>
  </si>
  <si>
    <t>ΝΑΙ</t>
  </si>
  <si>
    <t>βιομηχανία, αγροδιστροφική αλυσίδα, περιβάλλον και κυκλική οικονομία, -υγεία- μεταφορές και εφοδιαστική αλυσίδα, αειφόρος ενέργεια, ψηφιακές τεχνολογίες πολιτισμός και δημιουργικές βιομηχανίες) εκτός του υπστομέα Τουρισμού.</t>
  </si>
  <si>
    <t>ΟΜΑΔΑ Β - ΒΑΡΥΤΗΤΑ 35%</t>
  </si>
  <si>
    <r>
      <rPr>
        <b/>
        <sz val="10"/>
        <rFont val="Calibri"/>
        <family val="2"/>
        <charset val="161"/>
        <scheme val="minor"/>
      </rPr>
      <t>Β.1 Περιγραφή tou Επενδυτικού Σχεδίου</t>
    </r>
  </si>
  <si>
    <t>Αξιολογείται η αρτιότητα, η πληρότητα και η σαφήνεια της περιγραφής tou επενδυτικού σχεδίου. Ειδικότερα η παρουσίαση του επενδυτικού σχεδίου θα πρέπει να περιλαμβάνει: •    Αναλυτική περιγραφή και πρστεινόμενη μεθοδολογία υλοποίησης του επενδυτικού σχεδίου •    Αναμενόμενα οφέλη και αποτελέσματα •    Κρισιμότητα επένδυσης και προστιθέμενη αξία •    Τρόποι επίτευξης στόχων επένδυσης •    Πλεονεκτήματα της επιχείρησης έναντι των άλλων επιχειρήσεων της περιοχής. •    Προϋπολογισμός, κατηγορίες και τεκμηρίωση δαπανών Ε/Σ και ρεαλιστικάτητά τους σε σχέση με τις ανάγκες και τους στόχους του.</t>
  </si>
  <si>
    <t>Πολύ Καλή</t>
  </si>
  <si>
    <r>
      <rPr>
        <b/>
        <sz val="10"/>
        <rFont val="Calibri"/>
        <family val="2"/>
        <charset val="161"/>
        <scheme val="minor"/>
      </rPr>
      <t>80 100</t>
    </r>
  </si>
  <si>
    <r>
      <rPr>
        <b/>
        <sz val="10"/>
        <rFont val="Calibri"/>
        <family val="2"/>
        <charset val="161"/>
        <scheme val="minor"/>
      </rPr>
      <t>32%</t>
    </r>
  </si>
  <si>
    <t>Καλή</t>
  </si>
  <si>
    <r>
      <rPr>
        <b/>
        <sz val="10"/>
        <rFont val="Calibri"/>
        <family val="2"/>
        <charset val="161"/>
        <scheme val="minor"/>
      </rPr>
      <t>50 70</t>
    </r>
  </si>
  <si>
    <t>Μέτρια</t>
  </si>
  <si>
    <r>
      <rPr>
        <b/>
        <sz val="10"/>
        <rFont val="Calibri"/>
        <family val="2"/>
        <charset val="161"/>
        <scheme val="minor"/>
      </rPr>
      <t>10 40</t>
    </r>
  </si>
  <si>
    <r>
      <rPr>
        <b/>
        <sz val="10"/>
        <rFont val="Calibri"/>
        <family val="2"/>
        <charset val="161"/>
        <scheme val="minor"/>
      </rPr>
      <t>Β.2. Βιωσιμότητα του επενδυτικού αχεδϊου</t>
    </r>
  </si>
  <si>
    <t>Εξετάζονται οι δαπάνες που προβλέπονται στο επενδυτικό σχέδιο καθώς και οι προβλέψεις των - έξοδα) για πέντε</t>
  </si>
  <si>
    <t>Πλήρης τεκμηρίωση</t>
  </si>
  <si>
    <r>
      <rPr>
        <b/>
        <sz val="10"/>
        <rFont val="Calibri"/>
        <family val="2"/>
        <charset val="161"/>
        <scheme val="minor"/>
      </rPr>
      <t>33%</t>
    </r>
  </si>
  <si>
    <t>Μέτρια τεκμηρίωση</t>
  </si>
  <si>
    <t>Ανεπαρκής τεκμηρίωση</t>
  </si>
  <si>
    <t>Β3 : Χρονοδιάγραμμα υλοποίησης του Ε/Σ</t>
  </si>
  <si>
    <t>Εξετάζεται το εφικτό του χρονοδιαγράμματος λαμβανομένης υπόψη της ωριμότητας και της πολυπλοκότητας του επενδυτικού σχεδίου</t>
  </si>
  <si>
    <r>
      <rPr>
        <b/>
        <sz val="10"/>
        <rFont val="Calibri"/>
        <family val="2"/>
        <charset val="161"/>
        <scheme val="minor"/>
      </rPr>
      <t>15%</t>
    </r>
  </si>
  <si>
    <t>Δεν τεκμηριώνεται</t>
  </si>
  <si>
    <r>
      <rPr>
        <b/>
        <sz val="10"/>
        <rFont val="Calibri"/>
        <family val="2"/>
        <charset val="161"/>
        <scheme val="minor"/>
      </rPr>
      <t>Β.4 Ωριμότητα επενδυτικού αχεδϊου</t>
    </r>
  </si>
  <si>
    <t>Εξετάζεται αν η επιχείρηση διαθέτει οικοδομική άδεια</t>
  </si>
  <si>
    <t>Προσκομίζεται η οικοδομική άδεια ή δεν απαιτείται</t>
  </si>
  <si>
    <r>
      <rPr>
        <b/>
        <sz val="10"/>
        <rFont val="Calibri"/>
        <family val="2"/>
        <charset val="161"/>
        <scheme val="minor"/>
      </rPr>
      <t>20%</t>
    </r>
  </si>
  <si>
    <t>Προσκομίζεται αίτηση έκδοσης Οικοδομικής άδειας συνοδευόμενη από προέγκριση οικοδομικής άδειας ή βεβαίωση όρων δόμησης</t>
  </si>
  <si>
    <t>Προσκομίζεται προέγκριση οικοδομικής άδειας</t>
  </si>
  <si>
    <t>Προσκομίζεται βεβαίωση όρων δόμησης</t>
  </si>
  <si>
    <r>
      <rPr>
        <b/>
        <sz val="10"/>
        <rFont val="Calibri"/>
        <family val="2"/>
        <charset val="161"/>
        <scheme val="minor"/>
      </rPr>
      <t>20</t>
    </r>
  </si>
  <si>
    <t>Προσκομίζεται αίτηση προέγκρισης οικοδομικής άδειας ή αίτηση βεβαίωση όρων δόμησης</t>
  </si>
  <si>
    <t>Α.1 Επαγγελματική Εμπειρία εταίρων / μετόχων της επιχείρησης</t>
  </si>
  <si>
    <t>ΚΡΙΤΗΡΙΑ ΒΑΘΜΟΛΟΓΗΣΗΣ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</si>
</sst>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25" x14ac:knownFonts="1">
    <font>
      <sz val="11"/>
      <color theme="1"/>
      <name val="Calibri"/>
      <family val="2"/>
      <scheme val="minor"/>
    </font>
    <font>
      <b/>
      <sz val="11"/>
      <color theme="1"/>
      <name val="Calibri"/>
      <family val="2"/>
      <charset val="161"/>
      <scheme val="minor"/>
    </font>
    <font>
      <sz val="11"/>
      <color theme="1"/>
      <name val="Calibri"/>
      <family val="2"/>
      <charset val="161"/>
    </font>
    <font>
      <sz val="9"/>
      <color indexed="81"/>
      <name val="Tahoma"/>
      <family val="2"/>
      <charset val="161"/>
    </font>
    <font>
      <b/>
      <sz val="9"/>
      <color indexed="81"/>
      <name val="Tahoma"/>
      <family val="2"/>
      <charset val="161"/>
    </font>
    <font>
      <b/>
      <sz val="10"/>
      <color indexed="81"/>
      <name val="Tahoma"/>
      <family val="2"/>
      <charset val="161"/>
    </font>
    <font>
      <b/>
      <sz val="11"/>
      <color indexed="81"/>
      <name val="Tahoma"/>
      <family val="2"/>
      <charset val="161"/>
    </font>
    <font>
      <b/>
      <sz val="12"/>
      <color theme="1"/>
      <name val="Calibri"/>
      <family val="2"/>
      <charset val="161"/>
      <scheme val="minor"/>
    </font>
    <font>
      <b/>
      <sz val="14"/>
      <color theme="1"/>
      <name val="Calibri"/>
      <family val="2"/>
      <charset val="161"/>
      <scheme val="minor"/>
    </font>
    <font>
      <b/>
      <sz val="10"/>
      <color theme="1"/>
      <name val="Calibri"/>
      <family val="2"/>
      <scheme val="minor"/>
    </font>
    <font>
      <sz val="10"/>
      <color theme="1"/>
      <name val="Calibri"/>
      <family val="2"/>
      <scheme val="minor"/>
    </font>
    <font>
      <b/>
      <sz val="9"/>
      <color indexed="10"/>
      <name val="Tahoma"/>
      <family val="2"/>
      <charset val="161"/>
    </font>
    <font>
      <b/>
      <sz val="9"/>
      <color indexed="12"/>
      <name val="Tahoma"/>
      <family val="2"/>
      <charset val="161"/>
    </font>
    <font>
      <sz val="9"/>
      <color theme="1"/>
      <name val="Calibri"/>
      <family val="2"/>
      <scheme val="minor"/>
    </font>
    <font>
      <b/>
      <sz val="9"/>
      <color theme="1"/>
      <name val="Calibri"/>
      <family val="2"/>
      <scheme val="minor"/>
    </font>
    <font>
      <b/>
      <sz val="9"/>
      <color theme="1"/>
      <name val="Calibri"/>
      <family val="2"/>
    </font>
    <font>
      <sz val="10"/>
      <name val="Arial"/>
      <family val="2"/>
      <charset val="161"/>
    </font>
    <font>
      <sz val="10"/>
      <name val="Calibri"/>
      <family val="2"/>
      <charset val="161"/>
      <scheme val="minor"/>
    </font>
    <font>
      <b/>
      <sz val="10"/>
      <name val="Calibri"/>
      <family val="2"/>
      <charset val="161"/>
      <scheme val="minor"/>
    </font>
    <font>
      <b/>
      <sz val="14"/>
      <name val="Calibri"/>
      <family val="2"/>
      <charset val="161"/>
      <scheme val="minor"/>
    </font>
    <font>
      <b/>
      <sz val="14"/>
      <name val="Arial"/>
      <family val="2"/>
      <charset val="161"/>
    </font>
    <font>
      <b/>
      <sz val="12"/>
      <name val="Calibri"/>
      <family val="2"/>
      <charset val="161"/>
      <scheme val="minor"/>
    </font>
    <font>
      <b/>
      <sz val="11"/>
      <color rgb="FFFF0000"/>
      <name val="Calibri"/>
      <family val="2"/>
      <charset val="161"/>
      <scheme val="minor"/>
    </font>
    <font>
      <b/>
      <sz val="20"/>
      <name val="Calibri"/>
      <family val="2"/>
      <charset val="161"/>
      <scheme val="minor"/>
    </font>
    <font>
      <b/>
      <sz val="20"/>
      <color theme="1"/>
      <name val="Calibri"/>
      <family val="2"/>
      <charset val="161"/>
      <scheme val="minor"/>
    </font>
  </fonts>
  <fills count="8">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7" tint="0.79998168889431442"/>
        <bgColor indexed="64"/>
      </patternFill>
    </fill>
  </fills>
  <borders count="61">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right/>
      <top/>
      <bottom style="thick">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right/>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right style="medium">
        <color auto="1"/>
      </right>
      <top/>
      <bottom/>
      <diagonal/>
    </border>
    <border>
      <left style="thin">
        <color auto="1"/>
      </left>
      <right style="thin">
        <color auto="1"/>
      </right>
      <top style="medium">
        <color auto="1"/>
      </top>
      <bottom/>
      <diagonal/>
    </border>
    <border>
      <left style="medium">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bottom style="double">
        <color auto="1"/>
      </bottom>
      <diagonal/>
    </border>
    <border>
      <left style="thin">
        <color auto="1"/>
      </left>
      <right style="medium">
        <color auto="1"/>
      </right>
      <top style="thin">
        <color auto="1"/>
      </top>
      <bottom style="double">
        <color auto="1"/>
      </bottom>
      <diagonal/>
    </border>
    <border>
      <left style="thin">
        <color auto="1"/>
      </left>
      <right style="medium">
        <color auto="1"/>
      </right>
      <top style="medium">
        <color auto="1"/>
      </top>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thick">
        <color auto="1"/>
      </left>
      <right style="dashed">
        <color auto="1"/>
      </right>
      <top/>
      <bottom style="thin">
        <color auto="1"/>
      </bottom>
      <diagonal/>
    </border>
    <border>
      <left style="dashed">
        <color auto="1"/>
      </left>
      <right style="thick">
        <color auto="1"/>
      </right>
      <top/>
      <bottom style="thin">
        <color auto="1"/>
      </bottom>
      <diagonal/>
    </border>
    <border>
      <left style="thick">
        <color auto="1"/>
      </left>
      <right style="dashed">
        <color auto="1"/>
      </right>
      <top style="thick">
        <color auto="1"/>
      </top>
      <bottom style="thin">
        <color auto="1"/>
      </bottom>
      <diagonal/>
    </border>
    <border>
      <left style="dashed">
        <color auto="1"/>
      </left>
      <right style="dashed">
        <color auto="1"/>
      </right>
      <top style="thick">
        <color auto="1"/>
      </top>
      <bottom style="thin">
        <color auto="1"/>
      </bottom>
      <diagonal/>
    </border>
    <border>
      <left style="dashed">
        <color auto="1"/>
      </left>
      <right style="thick">
        <color auto="1"/>
      </right>
      <top style="thick">
        <color auto="1"/>
      </top>
      <bottom style="thin">
        <color auto="1"/>
      </bottom>
      <diagonal/>
    </border>
    <border>
      <left style="thick">
        <color auto="1"/>
      </left>
      <right style="dashed">
        <color auto="1"/>
      </right>
      <top style="thin">
        <color auto="1"/>
      </top>
      <bottom style="thin">
        <color auto="1"/>
      </bottom>
      <diagonal/>
    </border>
    <border>
      <left style="dashed">
        <color auto="1"/>
      </left>
      <right style="thick">
        <color auto="1"/>
      </right>
      <top style="thin">
        <color auto="1"/>
      </top>
      <bottom style="thin">
        <color auto="1"/>
      </bottom>
      <diagonal/>
    </border>
    <border>
      <left style="dashed">
        <color auto="1"/>
      </left>
      <right style="dashed">
        <color auto="1"/>
      </right>
      <top style="thin">
        <color auto="1"/>
      </top>
      <bottom style="thin">
        <color auto="1"/>
      </bottom>
      <diagonal/>
    </border>
    <border>
      <left style="thick">
        <color auto="1"/>
      </left>
      <right style="dashed">
        <color auto="1"/>
      </right>
      <top style="thin">
        <color auto="1"/>
      </top>
      <bottom/>
      <diagonal/>
    </border>
    <border>
      <left style="dashed">
        <color auto="1"/>
      </left>
      <right style="dashed">
        <color auto="1"/>
      </right>
      <top style="thin">
        <color auto="1"/>
      </top>
      <bottom/>
      <diagonal/>
    </border>
    <border>
      <left style="dashed">
        <color auto="1"/>
      </left>
      <right style="thick">
        <color auto="1"/>
      </right>
      <top style="thin">
        <color auto="1"/>
      </top>
      <bottom/>
      <diagonal/>
    </border>
    <border>
      <left style="thick">
        <color auto="1"/>
      </left>
      <right style="thin">
        <color auto="1"/>
      </right>
      <top style="double">
        <color auto="1"/>
      </top>
      <bottom/>
      <diagonal/>
    </border>
    <border>
      <left style="thin">
        <color auto="1"/>
      </left>
      <right style="thin">
        <color auto="1"/>
      </right>
      <top style="double">
        <color auto="1"/>
      </top>
      <bottom style="thin">
        <color auto="1"/>
      </bottom>
      <diagonal/>
    </border>
    <border>
      <left style="thin">
        <color auto="1"/>
      </left>
      <right style="thick">
        <color auto="1"/>
      </right>
      <top style="double">
        <color auto="1"/>
      </top>
      <bottom style="thin">
        <color auto="1"/>
      </bottom>
      <diagonal/>
    </border>
    <border>
      <left style="thick">
        <color auto="1"/>
      </left>
      <right style="thin">
        <color auto="1"/>
      </right>
      <top/>
      <bottom style="double">
        <color auto="1"/>
      </bottom>
      <diagonal/>
    </border>
    <border>
      <left style="thin">
        <color auto="1"/>
      </left>
      <right style="thick">
        <color auto="1"/>
      </right>
      <top style="thin">
        <color auto="1"/>
      </top>
      <bottom style="double">
        <color auto="1"/>
      </bottom>
      <diagonal/>
    </border>
    <border>
      <left style="thick">
        <color auto="1"/>
      </left>
      <right style="thin">
        <color auto="1"/>
      </right>
      <top style="double">
        <color auto="1"/>
      </top>
      <bottom style="thin">
        <color auto="1"/>
      </bottom>
      <diagonal/>
    </border>
    <border>
      <left style="thick">
        <color auto="1"/>
      </left>
      <right style="thin">
        <color auto="1"/>
      </right>
      <top style="thin">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top style="thick">
        <color auto="1"/>
      </top>
      <bottom/>
      <diagonal/>
    </border>
    <border>
      <left style="thick">
        <color auto="1"/>
      </left>
      <right style="dashed">
        <color auto="1"/>
      </right>
      <top style="thin">
        <color auto="1"/>
      </top>
      <bottom style="thick">
        <color auto="1"/>
      </bottom>
      <diagonal/>
    </border>
    <border>
      <left style="dashed">
        <color auto="1"/>
      </left>
      <right style="thick">
        <color auto="1"/>
      </right>
      <top style="thin">
        <color auto="1"/>
      </top>
      <bottom style="thick">
        <color auto="1"/>
      </bottom>
      <diagonal/>
    </border>
    <border>
      <left style="double">
        <color auto="1"/>
      </left>
      <right style="double">
        <color auto="1"/>
      </right>
      <top style="double">
        <color auto="1"/>
      </top>
      <bottom style="double">
        <color auto="1"/>
      </bottom>
      <diagonal/>
    </border>
  </borders>
  <cellStyleXfs count="2">
    <xf numFmtId="0" fontId="0" fillId="0" borderId="0"/>
    <xf numFmtId="0" fontId="16" fillId="0" borderId="0"/>
  </cellStyleXfs>
  <cellXfs count="156">
    <xf numFmtId="0" fontId="0" fillId="0" borderId="0" xfId="0"/>
    <xf numFmtId="0" fontId="0" fillId="0" borderId="0" xfId="0" applyAlignment="1">
      <alignment horizontal="center" vertical="center" wrapText="1"/>
    </xf>
    <xf numFmtId="0" fontId="0" fillId="0" borderId="0" xfId="0"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0" fillId="2" borderId="0" xfId="0" applyFill="1" applyAlignment="1">
      <alignment horizontal="left" vertical="center" wrapText="1"/>
    </xf>
    <xf numFmtId="0" fontId="0" fillId="3" borderId="0" xfId="0" applyFill="1" applyAlignment="1">
      <alignment horizontal="left" vertical="center" wrapText="1"/>
    </xf>
    <xf numFmtId="0" fontId="8" fillId="0" borderId="1" xfId="0" applyFont="1" applyBorder="1" applyAlignment="1">
      <alignment horizontal="left" vertical="center" wrapText="1"/>
    </xf>
    <xf numFmtId="0" fontId="1" fillId="0" borderId="2" xfId="0" applyFont="1" applyBorder="1" applyAlignment="1">
      <alignment horizontal="left" vertical="center" wrapText="1"/>
    </xf>
    <xf numFmtId="9" fontId="0" fillId="0" borderId="2" xfId="0" applyNumberFormat="1" applyBorder="1" applyAlignment="1">
      <alignment horizontal="center" vertical="center" wrapText="1"/>
    </xf>
    <xf numFmtId="0" fontId="1" fillId="0" borderId="5" xfId="0" applyFont="1" applyBorder="1" applyAlignment="1">
      <alignment horizontal="left" vertical="center" wrapText="1"/>
    </xf>
    <xf numFmtId="9" fontId="0" fillId="0" borderId="5" xfId="0" applyNumberFormat="1" applyBorder="1" applyAlignment="1">
      <alignment horizontal="center" vertical="center" wrapText="1"/>
    </xf>
    <xf numFmtId="0" fontId="1" fillId="0" borderId="8" xfId="0" applyFont="1" applyBorder="1" applyAlignment="1">
      <alignment horizontal="left" vertical="center" wrapText="1"/>
    </xf>
    <xf numFmtId="0" fontId="1" fillId="0" borderId="11" xfId="0" applyFont="1" applyBorder="1" applyAlignment="1">
      <alignment horizontal="left" vertical="center" wrapText="1"/>
    </xf>
    <xf numFmtId="9" fontId="0" fillId="0" borderId="11" xfId="0" applyNumberFormat="1" applyBorder="1" applyAlignment="1">
      <alignment horizontal="center" vertical="center" wrapText="1"/>
    </xf>
    <xf numFmtId="0" fontId="9" fillId="0" borderId="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2" xfId="0" applyFont="1" applyBorder="1" applyAlignment="1">
      <alignment horizontal="center" vertical="center" wrapText="1"/>
    </xf>
    <xf numFmtId="0" fontId="1" fillId="0" borderId="20" xfId="0" applyFont="1" applyBorder="1" applyAlignment="1">
      <alignment horizontal="left" vertical="center" wrapText="1"/>
    </xf>
    <xf numFmtId="3" fontId="1" fillId="0" borderId="0" xfId="0" applyNumberFormat="1" applyFont="1" applyAlignment="1">
      <alignment horizontal="left" vertical="center" wrapText="1"/>
    </xf>
    <xf numFmtId="0" fontId="1" fillId="0" borderId="23" xfId="0" applyFont="1" applyBorder="1" applyAlignment="1">
      <alignment horizontal="left" vertical="center" wrapText="1"/>
    </xf>
    <xf numFmtId="0" fontId="1" fillId="0" borderId="26" xfId="0" applyFont="1" applyBorder="1" applyAlignment="1">
      <alignment horizontal="left" vertical="center" wrapText="1"/>
    </xf>
    <xf numFmtId="164" fontId="0" fillId="0" borderId="26" xfId="0" applyNumberFormat="1" applyBorder="1" applyAlignment="1">
      <alignment horizontal="center" vertical="center" wrapText="1"/>
    </xf>
    <xf numFmtId="164" fontId="0" fillId="0" borderId="11" xfId="0" applyNumberFormat="1" applyBorder="1" applyAlignment="1">
      <alignment horizontal="center" vertical="center" wrapText="1"/>
    </xf>
    <xf numFmtId="164" fontId="1" fillId="0" borderId="0" xfId="0" applyNumberFormat="1" applyFont="1" applyAlignment="1">
      <alignment horizontal="center" vertical="center" wrapText="1"/>
    </xf>
    <xf numFmtId="164" fontId="7" fillId="4" borderId="0" xfId="0" applyNumberFormat="1" applyFont="1" applyFill="1" applyAlignment="1">
      <alignment horizontal="center" vertical="center" wrapText="1"/>
    </xf>
    <xf numFmtId="164" fontId="7" fillId="0" borderId="2" xfId="0" applyNumberFormat="1" applyFont="1" applyBorder="1" applyAlignment="1">
      <alignment horizontal="center" vertical="center" wrapText="1"/>
    </xf>
    <xf numFmtId="164" fontId="7" fillId="0" borderId="5" xfId="0" applyNumberFormat="1" applyFont="1" applyBorder="1" applyAlignment="1">
      <alignment horizontal="center" vertical="center" wrapText="1"/>
    </xf>
    <xf numFmtId="164" fontId="7" fillId="0" borderId="26" xfId="0" applyNumberFormat="1" applyFont="1" applyBorder="1" applyAlignment="1">
      <alignment horizontal="center" vertical="center" wrapText="1"/>
    </xf>
    <xf numFmtId="164" fontId="7" fillId="0" borderId="8" xfId="0" applyNumberFormat="1" applyFont="1" applyBorder="1" applyAlignment="1">
      <alignment horizontal="center" vertical="center" wrapText="1"/>
    </xf>
    <xf numFmtId="164" fontId="7" fillId="0" borderId="11" xfId="0" applyNumberFormat="1" applyFont="1" applyBorder="1" applyAlignment="1">
      <alignment horizontal="center" vertical="center" wrapText="1"/>
    </xf>
    <xf numFmtId="164" fontId="0" fillId="0" borderId="2" xfId="0" applyNumberFormat="1" applyBorder="1" applyAlignment="1">
      <alignment horizontal="center" vertical="center" wrapText="1"/>
    </xf>
    <xf numFmtId="0" fontId="9" fillId="0" borderId="24" xfId="0" applyFont="1" applyBorder="1" applyAlignment="1">
      <alignment horizontal="center" vertical="center" wrapText="1"/>
    </xf>
    <xf numFmtId="164" fontId="7" fillId="0" borderId="23" xfId="0" applyNumberFormat="1" applyFont="1" applyBorder="1" applyAlignment="1">
      <alignment horizontal="center" vertical="center" wrapText="1"/>
    </xf>
    <xf numFmtId="0" fontId="13" fillId="0" borderId="0" xfId="0" applyFont="1" applyAlignment="1">
      <alignment horizontal="center" vertical="center" wrapText="1"/>
    </xf>
    <xf numFmtId="0" fontId="14" fillId="0" borderId="2"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11" xfId="0" applyFont="1" applyBorder="1" applyAlignment="1">
      <alignment horizontal="center" vertical="center" wrapText="1"/>
    </xf>
    <xf numFmtId="0" fontId="8" fillId="0" borderId="19" xfId="0" applyFont="1" applyBorder="1" applyAlignment="1">
      <alignment horizontal="left" vertical="center" wrapText="1"/>
    </xf>
    <xf numFmtId="0" fontId="14" fillId="0" borderId="20" xfId="0" applyFont="1" applyBorder="1" applyAlignment="1">
      <alignment horizontal="center" vertical="center" wrapText="1"/>
    </xf>
    <xf numFmtId="164" fontId="0" fillId="0" borderId="20" xfId="0" applyNumberFormat="1" applyBorder="1" applyAlignment="1">
      <alignment horizontal="center" vertical="center" wrapText="1"/>
    </xf>
    <xf numFmtId="164" fontId="7" fillId="0" borderId="20" xfId="0" applyNumberFormat="1" applyFont="1" applyBorder="1" applyAlignment="1">
      <alignment horizontal="center" vertical="center" wrapText="1"/>
    </xf>
    <xf numFmtId="0" fontId="9" fillId="0" borderId="21" xfId="0" applyFont="1" applyBorder="1" applyAlignment="1">
      <alignment horizontal="center" vertical="center" wrapText="1"/>
    </xf>
    <xf numFmtId="0" fontId="1" fillId="0" borderId="31" xfId="0" applyFont="1" applyBorder="1" applyAlignment="1">
      <alignment horizontal="left" vertical="center" wrapText="1"/>
    </xf>
    <xf numFmtId="164" fontId="0" fillId="0" borderId="31" xfId="0" applyNumberFormat="1" applyBorder="1" applyAlignment="1">
      <alignment horizontal="center" vertical="center" wrapText="1"/>
    </xf>
    <xf numFmtId="164" fontId="7" fillId="0" borderId="31" xfId="0" applyNumberFormat="1" applyFont="1" applyBorder="1" applyAlignment="1">
      <alignment horizontal="center" vertical="center" wrapText="1"/>
    </xf>
    <xf numFmtId="0" fontId="9" fillId="0" borderId="33" xfId="0" applyFont="1" applyBorder="1" applyAlignment="1">
      <alignment horizontal="center" vertical="center" wrapText="1"/>
    </xf>
    <xf numFmtId="164" fontId="0" fillId="0" borderId="0" xfId="0" applyNumberFormat="1" applyAlignment="1">
      <alignment horizontal="left" vertical="center" wrapText="1"/>
    </xf>
    <xf numFmtId="164" fontId="0" fillId="3" borderId="0" xfId="0" applyNumberFormat="1" applyFill="1" applyAlignment="1">
      <alignment horizontal="left" vertical="center" wrapText="1"/>
    </xf>
    <xf numFmtId="164" fontId="0" fillId="2" borderId="0" xfId="0" applyNumberFormat="1" applyFill="1" applyAlignment="1">
      <alignment horizontal="left" vertical="center" wrapText="1"/>
    </xf>
    <xf numFmtId="3" fontId="0" fillId="0" borderId="0" xfId="0" applyNumberFormat="1" applyAlignment="1">
      <alignment horizontal="center" vertical="center" wrapText="1"/>
    </xf>
    <xf numFmtId="0" fontId="0" fillId="4" borderId="0" xfId="0" applyFill="1" applyAlignment="1">
      <alignment horizontal="left" vertical="center" wrapText="1"/>
    </xf>
    <xf numFmtId="164" fontId="0" fillId="7" borderId="26" xfId="0" applyNumberFormat="1" applyFill="1" applyBorder="1" applyAlignment="1">
      <alignment horizontal="center" vertical="center" wrapText="1"/>
    </xf>
    <xf numFmtId="164" fontId="0" fillId="7" borderId="11" xfId="0" applyNumberFormat="1" applyFill="1" applyBorder="1" applyAlignment="1">
      <alignment horizontal="center" vertical="center" wrapText="1"/>
    </xf>
    <xf numFmtId="0" fontId="17" fillId="0" borderId="0" xfId="1" applyFont="1" applyAlignment="1">
      <alignment horizontal="center" vertical="center"/>
    </xf>
    <xf numFmtId="4" fontId="17" fillId="0" borderId="0" xfId="1" applyNumberFormat="1" applyFont="1" applyAlignment="1">
      <alignment horizontal="center" vertical="center" wrapText="1"/>
    </xf>
    <xf numFmtId="9" fontId="17" fillId="0" borderId="0" xfId="1" applyNumberFormat="1" applyFont="1" applyAlignment="1">
      <alignment horizontal="center" vertical="center"/>
    </xf>
    <xf numFmtId="4" fontId="18" fillId="2" borderId="35" xfId="1" applyNumberFormat="1" applyFont="1" applyFill="1" applyBorder="1" applyAlignment="1">
      <alignment horizontal="center" vertical="center" wrapText="1"/>
    </xf>
    <xf numFmtId="4" fontId="19" fillId="2" borderId="36" xfId="1" applyNumberFormat="1" applyFont="1" applyFill="1" applyBorder="1" applyAlignment="1">
      <alignment horizontal="center" vertical="center" wrapText="1"/>
    </xf>
    <xf numFmtId="4" fontId="18" fillId="0" borderId="37" xfId="1" applyNumberFormat="1" applyFont="1" applyBorder="1" applyAlignment="1">
      <alignment horizontal="center" vertical="center" wrapText="1"/>
    </xf>
    <xf numFmtId="4" fontId="18" fillId="0" borderId="38" xfId="1" applyNumberFormat="1" applyFont="1" applyBorder="1" applyAlignment="1">
      <alignment horizontal="center" vertical="center" wrapText="1"/>
    </xf>
    <xf numFmtId="0" fontId="17" fillId="0" borderId="40" xfId="1" applyFont="1" applyBorder="1" applyAlignment="1">
      <alignment horizontal="center" vertical="center" wrapText="1"/>
    </xf>
    <xf numFmtId="0" fontId="17" fillId="0" borderId="40" xfId="1" applyFont="1" applyBorder="1" applyAlignment="1">
      <alignment horizontal="center" vertical="center"/>
    </xf>
    <xf numFmtId="0" fontId="17" fillId="0" borderId="44" xfId="1" applyFont="1" applyBorder="1" applyAlignment="1">
      <alignment horizontal="center" vertical="center" wrapText="1"/>
    </xf>
    <xf numFmtId="0" fontId="17" fillId="0" borderId="44" xfId="1" applyFont="1" applyBorder="1" applyAlignment="1">
      <alignment horizontal="center" vertical="center"/>
    </xf>
    <xf numFmtId="0" fontId="17" fillId="0" borderId="46" xfId="1" applyFont="1" applyBorder="1" applyAlignment="1">
      <alignment horizontal="center" vertical="center" wrapText="1"/>
    </xf>
    <xf numFmtId="0" fontId="17" fillId="0" borderId="46" xfId="1" applyFont="1" applyBorder="1" applyAlignment="1">
      <alignment horizontal="center" vertical="center"/>
    </xf>
    <xf numFmtId="0" fontId="17" fillId="0" borderId="49" xfId="1" applyFont="1" applyBorder="1" applyAlignment="1">
      <alignment horizontal="center" vertical="center" wrapText="1"/>
    </xf>
    <xf numFmtId="0" fontId="17" fillId="0" borderId="49" xfId="1" applyFont="1" applyBorder="1" applyAlignment="1">
      <alignment horizontal="center" vertical="center"/>
    </xf>
    <xf numFmtId="0" fontId="17" fillId="0" borderId="31" xfId="1" applyFont="1" applyBorder="1" applyAlignment="1">
      <alignment horizontal="center" vertical="center" wrapText="1"/>
    </xf>
    <xf numFmtId="0" fontId="17" fillId="0" borderId="31" xfId="1" applyFont="1" applyBorder="1" applyAlignment="1">
      <alignment horizontal="center" vertical="center"/>
    </xf>
    <xf numFmtId="0" fontId="17" fillId="0" borderId="11" xfId="1" applyFont="1" applyBorder="1" applyAlignment="1">
      <alignment horizontal="center" vertical="center" wrapText="1"/>
    </xf>
    <xf numFmtId="0" fontId="17" fillId="0" borderId="11" xfId="1" applyFont="1" applyBorder="1" applyAlignment="1">
      <alignment horizontal="center" vertical="center"/>
    </xf>
    <xf numFmtId="0" fontId="17" fillId="0" borderId="0" xfId="1" applyFont="1" applyAlignment="1">
      <alignment horizontal="center" vertical="center" wrapText="1"/>
    </xf>
    <xf numFmtId="4" fontId="21" fillId="0" borderId="57" xfId="1" applyNumberFormat="1" applyFont="1" applyBorder="1" applyAlignment="1">
      <alignment horizontal="center" vertical="center" wrapText="1"/>
    </xf>
    <xf numFmtId="4" fontId="21" fillId="0" borderId="15" xfId="1" applyNumberFormat="1" applyFont="1" applyBorder="1" applyAlignment="1">
      <alignment horizontal="center" vertical="center" wrapText="1"/>
    </xf>
    <xf numFmtId="9" fontId="17" fillId="5" borderId="0" xfId="1" applyNumberFormat="1" applyFont="1" applyFill="1" applyAlignment="1">
      <alignment horizontal="center" vertical="center"/>
    </xf>
    <xf numFmtId="10" fontId="17" fillId="5" borderId="0" xfId="1" applyNumberFormat="1" applyFont="1" applyFill="1" applyAlignment="1">
      <alignment horizontal="center" vertical="center"/>
    </xf>
    <xf numFmtId="0" fontId="1" fillId="0" borderId="28" xfId="0" applyFont="1" applyBorder="1" applyAlignment="1">
      <alignment horizontal="center" vertical="center" wrapText="1"/>
    </xf>
    <xf numFmtId="0" fontId="8" fillId="0" borderId="4" xfId="0" applyFont="1" applyBorder="1" applyAlignment="1">
      <alignment horizontal="left" vertical="center" wrapText="1"/>
    </xf>
    <xf numFmtId="0" fontId="8" fillId="0" borderId="10" xfId="0" applyFont="1" applyBorder="1" applyAlignment="1">
      <alignment horizontal="left" vertical="center" wrapText="1"/>
    </xf>
    <xf numFmtId="164" fontId="0" fillId="0" borderId="5" xfId="0" applyNumberFormat="1" applyBorder="1" applyAlignment="1">
      <alignment horizontal="center" vertical="center" wrapText="1"/>
    </xf>
    <xf numFmtId="164" fontId="0" fillId="0" borderId="11" xfId="0" applyNumberFormat="1" applyBorder="1" applyAlignment="1">
      <alignment horizontal="center" vertical="center" wrapText="1"/>
    </xf>
    <xf numFmtId="0" fontId="9"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21" xfId="0" applyFont="1" applyBorder="1" applyAlignment="1">
      <alignment horizontal="center" vertical="center" wrapText="1"/>
    </xf>
    <xf numFmtId="164" fontId="0" fillId="0" borderId="29" xfId="0" applyNumberFormat="1" applyBorder="1" applyAlignment="1">
      <alignment horizontal="center" vertical="center" wrapText="1"/>
    </xf>
    <xf numFmtId="0" fontId="0" fillId="0" borderId="20" xfId="0" applyBorder="1" applyAlignment="1">
      <alignment horizontal="center" vertical="center" wrapText="1"/>
    </xf>
    <xf numFmtId="0" fontId="8" fillId="0" borderId="22" xfId="0" applyFont="1" applyBorder="1" applyAlignment="1">
      <alignment horizontal="left" vertical="center" wrapText="1"/>
    </xf>
    <xf numFmtId="0" fontId="8" fillId="0" borderId="7" xfId="0" applyFont="1" applyBorder="1" applyAlignment="1">
      <alignment horizontal="left" vertical="center" wrapText="1"/>
    </xf>
    <xf numFmtId="0" fontId="14" fillId="7" borderId="29" xfId="0" applyFont="1" applyFill="1" applyBorder="1" applyAlignment="1">
      <alignment horizontal="center" vertical="center" wrapText="1"/>
    </xf>
    <xf numFmtId="0" fontId="14" fillId="7" borderId="26" xfId="0" applyFont="1" applyFill="1" applyBorder="1" applyAlignment="1">
      <alignment horizontal="center" vertical="center" wrapText="1"/>
    </xf>
    <xf numFmtId="0" fontId="14" fillId="7" borderId="20"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4" xfId="0" applyFont="1" applyBorder="1" applyAlignment="1">
      <alignment horizontal="center" vertical="center" wrapText="1"/>
    </xf>
    <xf numFmtId="0" fontId="1" fillId="4" borderId="0" xfId="0" applyFont="1" applyFill="1" applyAlignment="1">
      <alignment horizontal="right" vertical="center" wrapText="1"/>
    </xf>
    <xf numFmtId="0" fontId="14" fillId="6" borderId="29" xfId="0" applyFont="1" applyFill="1" applyBorder="1" applyAlignment="1">
      <alignment horizontal="center" vertical="center" wrapText="1"/>
    </xf>
    <xf numFmtId="0" fontId="13" fillId="6" borderId="26" xfId="0" applyFont="1" applyFill="1" applyBorder="1" applyAlignment="1">
      <alignment horizontal="center" vertical="center" wrapText="1"/>
    </xf>
    <xf numFmtId="0" fontId="13" fillId="6" borderId="32" xfId="0" applyFont="1" applyFill="1" applyBorder="1" applyAlignment="1">
      <alignment horizontal="center" vertical="center" wrapText="1"/>
    </xf>
    <xf numFmtId="0" fontId="8" fillId="0" borderId="25" xfId="0" applyFont="1" applyBorder="1" applyAlignment="1">
      <alignment horizontal="left" vertical="center" wrapText="1"/>
    </xf>
    <xf numFmtId="0" fontId="8" fillId="0" borderId="30" xfId="0" applyFont="1" applyBorder="1" applyAlignment="1">
      <alignment horizontal="left" vertical="center" wrapText="1"/>
    </xf>
    <xf numFmtId="0" fontId="8" fillId="0" borderId="16" xfId="0" applyFont="1" applyBorder="1" applyAlignment="1">
      <alignment horizontal="left" vertical="center" wrapText="1"/>
    </xf>
    <xf numFmtId="0" fontId="17" fillId="0" borderId="55" xfId="1" applyFont="1" applyBorder="1" applyAlignment="1">
      <alignment horizontal="center" vertical="center" wrapText="1"/>
    </xf>
    <xf numFmtId="0" fontId="17" fillId="0" borderId="10" xfId="1" applyFont="1" applyBorder="1" applyAlignment="1">
      <alignment horizontal="center" vertical="center" wrapText="1"/>
    </xf>
    <xf numFmtId="0" fontId="17" fillId="0" borderId="30" xfId="1" applyFont="1" applyBorder="1" applyAlignment="1">
      <alignment horizontal="center" vertical="center" wrapText="1"/>
    </xf>
    <xf numFmtId="0" fontId="17" fillId="0" borderId="49" xfId="1" applyFont="1" applyBorder="1" applyAlignment="1">
      <alignment horizontal="center" vertical="center"/>
    </xf>
    <xf numFmtId="0" fontId="17" fillId="0" borderId="11" xfId="1" applyFont="1" applyBorder="1" applyAlignment="1">
      <alignment horizontal="center" vertical="center"/>
    </xf>
    <xf numFmtId="0" fontId="17" fillId="0" borderId="31" xfId="1" applyFont="1" applyBorder="1" applyAlignment="1">
      <alignment horizontal="center" vertical="center"/>
    </xf>
    <xf numFmtId="0" fontId="17" fillId="0" borderId="56" xfId="1" applyFont="1" applyBorder="1" applyAlignment="1">
      <alignment horizontal="center" vertical="center"/>
    </xf>
    <xf numFmtId="0" fontId="17" fillId="0" borderId="12" xfId="1" applyFont="1" applyBorder="1" applyAlignment="1">
      <alignment horizontal="center" vertical="center"/>
    </xf>
    <xf numFmtId="0" fontId="17" fillId="0" borderId="33" xfId="1" applyFont="1" applyBorder="1" applyAlignment="1">
      <alignment horizontal="center" vertical="center"/>
    </xf>
    <xf numFmtId="4" fontId="21" fillId="0" borderId="42" xfId="1" applyNumberFormat="1" applyFont="1" applyBorder="1" applyAlignment="1">
      <alignment horizontal="center" vertical="center" wrapText="1"/>
    </xf>
    <xf numFmtId="4" fontId="21" fillId="0" borderId="58" xfId="1" applyNumberFormat="1" applyFont="1" applyBorder="1" applyAlignment="1">
      <alignment horizontal="center" vertical="center" wrapText="1"/>
    </xf>
    <xf numFmtId="4" fontId="21" fillId="0" borderId="43" xfId="1" applyNumberFormat="1" applyFont="1" applyBorder="1" applyAlignment="1">
      <alignment horizontal="center" vertical="center" wrapText="1"/>
    </xf>
    <xf numFmtId="4" fontId="21" fillId="0" borderId="59" xfId="1" applyNumberFormat="1" applyFont="1" applyBorder="1" applyAlignment="1">
      <alignment horizontal="center" vertical="center" wrapText="1"/>
    </xf>
    <xf numFmtId="0" fontId="17" fillId="0" borderId="49" xfId="1" applyFont="1" applyBorder="1" applyAlignment="1">
      <alignment horizontal="center" vertical="center" wrapText="1"/>
    </xf>
    <xf numFmtId="0" fontId="17" fillId="0" borderId="11" xfId="1" applyFont="1" applyBorder="1" applyAlignment="1">
      <alignment horizontal="center" vertical="center" wrapText="1"/>
    </xf>
    <xf numFmtId="0" fontId="17" fillId="0" borderId="31" xfId="1" applyFont="1" applyBorder="1" applyAlignment="1">
      <alignment horizontal="center" vertical="center" wrapText="1"/>
    </xf>
    <xf numFmtId="0" fontId="18" fillId="0" borderId="55" xfId="1" applyFont="1" applyBorder="1" applyAlignment="1">
      <alignment horizontal="center" vertical="center" wrapText="1"/>
    </xf>
    <xf numFmtId="9" fontId="17" fillId="0" borderId="56" xfId="1" applyNumberFormat="1" applyFont="1" applyBorder="1" applyAlignment="1">
      <alignment horizontal="center" vertical="center"/>
    </xf>
    <xf numFmtId="4" fontId="21" fillId="0" borderId="45" xfId="1" applyNumberFormat="1" applyFont="1" applyBorder="1" applyAlignment="1">
      <alignment horizontal="center" vertical="center" wrapText="1"/>
    </xf>
    <xf numFmtId="4" fontId="21" fillId="0" borderId="47" xfId="1" applyNumberFormat="1" applyFont="1" applyBorder="1" applyAlignment="1">
      <alignment horizontal="center" vertical="center" wrapText="1"/>
    </xf>
    <xf numFmtId="0" fontId="19" fillId="5" borderId="15" xfId="1" applyFont="1" applyFill="1" applyBorder="1" applyAlignment="1">
      <alignment horizontal="center" vertical="center"/>
    </xf>
    <xf numFmtId="0" fontId="20" fillId="5" borderId="15" xfId="1" applyFont="1" applyFill="1" applyBorder="1" applyAlignment="1">
      <alignment horizontal="center" vertical="center"/>
    </xf>
    <xf numFmtId="4" fontId="21" fillId="0" borderId="37" xfId="1" applyNumberFormat="1" applyFont="1" applyBorder="1" applyAlignment="1">
      <alignment horizontal="center" vertical="center" wrapText="1"/>
    </xf>
    <xf numFmtId="4" fontId="21" fillId="0" borderId="38" xfId="1" applyNumberFormat="1" applyFont="1" applyBorder="1" applyAlignment="1">
      <alignment horizontal="center" vertical="center" wrapText="1"/>
    </xf>
    <xf numFmtId="0" fontId="17" fillId="0" borderId="48" xfId="1" applyFont="1" applyBorder="1" applyAlignment="1">
      <alignment horizontal="center" vertical="center" wrapText="1"/>
    </xf>
    <xf numFmtId="0" fontId="17" fillId="0" borderId="51" xfId="1" applyFont="1" applyBorder="1" applyAlignment="1">
      <alignment horizontal="center" vertical="center" wrapText="1"/>
    </xf>
    <xf numFmtId="0" fontId="17" fillId="0" borderId="50" xfId="1" applyFont="1" applyBorder="1" applyAlignment="1">
      <alignment horizontal="center" vertical="center"/>
    </xf>
    <xf numFmtId="0" fontId="17" fillId="0" borderId="52" xfId="1" applyFont="1" applyBorder="1" applyAlignment="1">
      <alignment horizontal="center" vertical="center"/>
    </xf>
    <xf numFmtId="0" fontId="18" fillId="0" borderId="53" xfId="1" applyFont="1" applyBorder="1" applyAlignment="1">
      <alignment horizontal="center" vertical="center" wrapText="1"/>
    </xf>
    <xf numFmtId="0" fontId="17" fillId="0" borderId="13" xfId="1" applyFont="1" applyBorder="1" applyAlignment="1">
      <alignment horizontal="center" vertical="center" wrapText="1"/>
    </xf>
    <xf numFmtId="0" fontId="17" fillId="0" borderId="54" xfId="1" applyFont="1" applyBorder="1" applyAlignment="1">
      <alignment horizontal="center" vertical="center" wrapText="1"/>
    </xf>
    <xf numFmtId="0" fontId="17" fillId="0" borderId="14" xfId="1" applyFont="1" applyBorder="1" applyAlignment="1">
      <alignment horizontal="center" vertical="center"/>
    </xf>
    <xf numFmtId="0" fontId="18" fillId="0" borderId="39" xfId="1" applyFont="1" applyBorder="1" applyAlignment="1">
      <alignment horizontal="center" vertical="center" wrapText="1"/>
    </xf>
    <xf numFmtId="0" fontId="17" fillId="0" borderId="42" xfId="1" applyFont="1" applyBorder="1" applyAlignment="1">
      <alignment horizontal="center" vertical="center" wrapText="1"/>
    </xf>
    <xf numFmtId="0" fontId="17" fillId="0" borderId="45" xfId="1" applyFont="1" applyBorder="1" applyAlignment="1">
      <alignment horizontal="center" vertical="center" wrapText="1"/>
    </xf>
    <xf numFmtId="0" fontId="17" fillId="0" borderId="40" xfId="1" applyFont="1" applyBorder="1" applyAlignment="1">
      <alignment horizontal="center" vertical="center" wrapText="1"/>
    </xf>
    <xf numFmtId="0" fontId="17" fillId="0" borderId="44" xfId="1" applyFont="1" applyBorder="1" applyAlignment="1">
      <alignment horizontal="center" vertical="center" wrapText="1"/>
    </xf>
    <xf numFmtId="0" fontId="17" fillId="0" borderId="46" xfId="1" applyFont="1" applyBorder="1" applyAlignment="1">
      <alignment horizontal="center" vertical="center" wrapText="1"/>
    </xf>
    <xf numFmtId="0" fontId="17" fillId="0" borderId="41" xfId="1" applyFont="1" applyBorder="1" applyAlignment="1">
      <alignment horizontal="center" vertical="center"/>
    </xf>
    <xf numFmtId="0" fontId="17" fillId="0" borderId="43" xfId="1" applyFont="1" applyBorder="1" applyAlignment="1">
      <alignment horizontal="center" vertical="center"/>
    </xf>
    <xf numFmtId="0" fontId="17" fillId="0" borderId="47" xfId="1" applyFont="1" applyBorder="1" applyAlignment="1">
      <alignment horizontal="center" vertical="center"/>
    </xf>
    <xf numFmtId="0" fontId="22" fillId="4" borderId="60" xfId="0" applyFont="1" applyFill="1" applyBorder="1" applyAlignment="1">
      <alignment horizontal="center" vertical="center" wrapText="1"/>
    </xf>
    <xf numFmtId="9" fontId="23" fillId="0" borderId="0" xfId="1" applyNumberFormat="1" applyFont="1" applyAlignment="1">
      <alignment horizontal="center" vertical="center"/>
    </xf>
    <xf numFmtId="0" fontId="24" fillId="0" borderId="0" xfId="0" applyFont="1" applyAlignment="1">
      <alignment horizontal="center" vertical="center"/>
    </xf>
    <xf numFmtId="0" fontId="17" fillId="3" borderId="0" xfId="1" applyFont="1" applyFill="1" applyAlignment="1">
      <alignment horizontal="center" vertical="center"/>
    </xf>
    <xf numFmtId="0" fontId="16" fillId="3" borderId="0" xfId="1" applyFill="1" applyAlignment="1">
      <alignment horizontal="center" vertical="center"/>
    </xf>
    <xf numFmtId="0" fontId="1" fillId="5" borderId="18" xfId="0" applyFont="1" applyFill="1" applyBorder="1" applyAlignment="1">
      <alignment horizontal="center" vertical="center" wrapText="1"/>
    </xf>
    <xf numFmtId="164" fontId="1" fillId="5" borderId="0" xfId="0" applyNumberFormat="1" applyFont="1" applyFill="1" applyAlignment="1">
      <alignment horizontal="center" vertical="center" wrapText="1"/>
    </xf>
  </cellXfs>
  <cellStyles count="2">
    <cellStyle name="Κανονικό" xfId="0" builtinId="0"/>
    <cellStyle name="Κανονικό 2" xfId="1" xr:uid="{F5F0E52E-3121-47FF-8B24-AC8A35DABE7E}"/>
  </cellStyles>
  <dxfs count="4">
    <dxf>
      <fill>
        <patternFill>
          <bgColor theme="9"/>
        </patternFill>
      </fill>
    </dxf>
    <dxf>
      <fill>
        <patternFill>
          <bgColor theme="9" tint="0.59996337778862885"/>
        </patternFill>
      </fill>
    </dxf>
    <dxf>
      <fill>
        <patternFill>
          <bgColor theme="7" tint="0.59996337778862885"/>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Y27"/>
  <sheetViews>
    <sheetView tabSelected="1" workbookViewId="0">
      <pane xSplit="4" ySplit="4" topLeftCell="E5" activePane="bottomRight" state="frozen"/>
      <selection pane="topRight" activeCell="E1" sqref="E1"/>
      <selection pane="bottomLeft" activeCell="A5" sqref="A5"/>
      <selection pane="bottomRight" activeCell="H11" sqref="H11"/>
    </sheetView>
  </sheetViews>
  <sheetFormatPr defaultRowHeight="15" x14ac:dyDescent="0.25"/>
  <cols>
    <col min="1" max="2" width="2.28515625" style="2" customWidth="1"/>
    <col min="3" max="3" width="3.42578125" style="3" customWidth="1"/>
    <col min="4" max="4" width="29.7109375" style="2" customWidth="1"/>
    <col min="5" max="5" width="56.140625" style="2" customWidth="1"/>
    <col min="6" max="6" width="9.140625" style="36" customWidth="1"/>
    <col min="7" max="7" width="11.5703125" style="1" customWidth="1"/>
    <col min="8" max="8" width="19.28515625" style="26" customWidth="1"/>
    <col min="9" max="9" width="41" style="4" customWidth="1"/>
    <col min="10" max="10" width="9.140625" style="2" customWidth="1"/>
    <col min="11" max="13" width="9.140625" style="2" hidden="1" customWidth="1"/>
    <col min="14" max="14" width="11.42578125" style="2" hidden="1" customWidth="1"/>
    <col min="15" max="15" width="11.42578125" style="1" hidden="1" customWidth="1"/>
    <col min="16" max="16" width="12.85546875" style="1" hidden="1" customWidth="1"/>
    <col min="17" max="17" width="12.5703125" style="1" hidden="1" customWidth="1"/>
    <col min="18" max="19" width="11.28515625" style="1" hidden="1" customWidth="1"/>
    <col min="20" max="23" width="9.140625" style="2" customWidth="1"/>
    <col min="24" max="16384" width="9.140625" style="2"/>
  </cols>
  <sheetData>
    <row r="1" spans="3:25" ht="4.5" customHeight="1" x14ac:dyDescent="0.25"/>
    <row r="2" spans="3:25" ht="4.5" customHeight="1" thickBot="1" x14ac:dyDescent="0.3"/>
    <row r="3" spans="3:25" ht="22.5" customHeight="1" thickTop="1" thickBot="1" x14ac:dyDescent="0.3">
      <c r="D3" s="101" t="s">
        <v>0</v>
      </c>
      <c r="E3" s="101"/>
      <c r="F3" s="101"/>
      <c r="G3" s="101"/>
      <c r="H3" s="27">
        <f>SUM(H5:H27)</f>
        <v>0</v>
      </c>
      <c r="I3" s="149" t="str">
        <f>IF(H3&lt;30000,K3,IF(H3&gt;400000,L3,M3))</f>
        <v>ΚΑΤΩ ΑΠΌ ΤΟ ΕΛΑΧΙΣΤΟ ΟΡΙΟ</v>
      </c>
      <c r="K3" s="55" t="s">
        <v>20</v>
      </c>
      <c r="L3" s="55" t="s">
        <v>17</v>
      </c>
      <c r="M3" s="55" t="s">
        <v>18</v>
      </c>
      <c r="N3" s="55" t="s">
        <v>50</v>
      </c>
    </row>
    <row r="4" spans="3:25" s="4" customFormat="1" ht="20.25" customHeight="1" thickTop="1" thickBot="1" x14ac:dyDescent="0.3">
      <c r="C4" s="3"/>
      <c r="D4" s="154" t="s">
        <v>3</v>
      </c>
      <c r="E4" s="154"/>
      <c r="F4" s="154" t="s">
        <v>1</v>
      </c>
      <c r="G4" s="154"/>
      <c r="H4" s="155" t="s">
        <v>8</v>
      </c>
      <c r="I4" s="3" t="s">
        <v>9</v>
      </c>
      <c r="N4" s="4" t="s">
        <v>13</v>
      </c>
      <c r="O4" s="3" t="s">
        <v>14</v>
      </c>
      <c r="P4" s="3" t="s">
        <v>15</v>
      </c>
      <c r="Q4" s="3" t="s">
        <v>16</v>
      </c>
      <c r="R4" s="3"/>
      <c r="S4" s="3"/>
      <c r="Y4" s="21"/>
    </row>
    <row r="5" spans="3:25" ht="53.25" customHeight="1" thickBot="1" x14ac:dyDescent="0.3">
      <c r="C5" s="3">
        <v>1</v>
      </c>
      <c r="D5" s="8" t="s">
        <v>5</v>
      </c>
      <c r="E5" s="9" t="s">
        <v>24</v>
      </c>
      <c r="F5" s="102" t="s">
        <v>35</v>
      </c>
      <c r="G5" s="10">
        <v>0.8</v>
      </c>
      <c r="H5" s="28">
        <v>0</v>
      </c>
      <c r="I5" s="16" t="str">
        <f>+S5</f>
        <v>ΟΙ ΚΑΤΗΓΟΡΙΕΣ 1 &amp; 2 ΕΊΝΑΙ ΚΑΤΩ ΑΠΌ ΤΟ ΟΡΙΟ ΤΟΥ 50%</v>
      </c>
      <c r="K5" s="2" t="s">
        <v>10</v>
      </c>
      <c r="L5" s="2" t="s">
        <v>11</v>
      </c>
      <c r="M5" s="5" t="s">
        <v>12</v>
      </c>
      <c r="N5" s="2">
        <f>+G5*H$3</f>
        <v>0</v>
      </c>
      <c r="O5" s="54">
        <f>+H5</f>
        <v>0</v>
      </c>
      <c r="P5" s="1">
        <f>IF(O5&gt;N5,2,0)</f>
        <v>0</v>
      </c>
      <c r="Q5" s="1">
        <f>IF((H5+H6+H7+H8+H9+H10)&gt;(0.5*H3),0,1)</f>
        <v>1</v>
      </c>
      <c r="R5" s="1">
        <f>+Q5+P5</f>
        <v>1</v>
      </c>
      <c r="S5" s="1" t="str">
        <f>IF(R5&gt;1,K$5,IF(R5=1,N$3,M$5))</f>
        <v>ΟΙ ΚΑΤΗΓΟΡΙΕΣ 1 &amp; 2 ΕΊΝΑΙ ΚΑΤΩ ΑΠΌ ΤΟ ΟΡΙΟ ΤΟΥ 50%</v>
      </c>
    </row>
    <row r="6" spans="3:25" ht="33" customHeight="1" x14ac:dyDescent="0.25">
      <c r="C6" s="82">
        <v>2</v>
      </c>
      <c r="D6" s="83" t="s">
        <v>2</v>
      </c>
      <c r="E6" s="11" t="s">
        <v>4</v>
      </c>
      <c r="F6" s="103"/>
      <c r="G6" s="12">
        <v>1</v>
      </c>
      <c r="H6" s="29">
        <v>0</v>
      </c>
      <c r="I6" s="17" t="str">
        <f>+S6</f>
        <v>√</v>
      </c>
      <c r="N6" s="51">
        <f>+G6*H$3</f>
        <v>0</v>
      </c>
      <c r="O6" s="54">
        <f>+H6</f>
        <v>0</v>
      </c>
      <c r="P6" s="1">
        <f t="shared" ref="P6" si="0">IF(O6&gt;N6,2,0)</f>
        <v>0</v>
      </c>
      <c r="R6" s="1">
        <f t="shared" ref="R6" si="1">+Q6+P6</f>
        <v>0</v>
      </c>
      <c r="S6" s="1" t="str">
        <f t="shared" ref="S6" si="2">IF(R6&gt;1,K$5,IF(R6=1,L$5,M$5))</f>
        <v>√</v>
      </c>
    </row>
    <row r="7" spans="3:25" ht="33" customHeight="1" x14ac:dyDescent="0.25">
      <c r="C7" s="82"/>
      <c r="D7" s="105"/>
      <c r="E7" s="23" t="s">
        <v>25</v>
      </c>
      <c r="F7" s="103"/>
      <c r="G7" s="15">
        <v>1</v>
      </c>
      <c r="H7" s="32">
        <v>0</v>
      </c>
      <c r="I7" s="19" t="str">
        <f t="shared" ref="I7:I9" si="3">+S7</f>
        <v>√</v>
      </c>
      <c r="N7" s="2">
        <f t="shared" ref="N7:N8" si="4">+G7*H$3</f>
        <v>0</v>
      </c>
      <c r="O7" s="54">
        <f t="shared" ref="O7:O11" si="5">+H7</f>
        <v>0</v>
      </c>
      <c r="P7" s="1">
        <f t="shared" ref="P7:P26" si="6">IF(O7&gt;N7,2,0)</f>
        <v>0</v>
      </c>
      <c r="R7" s="1">
        <f t="shared" ref="R7:R26" si="7">+Q7+P7</f>
        <v>0</v>
      </c>
      <c r="S7" s="1" t="str">
        <f t="shared" ref="S7:S26" si="8">IF(R7&gt;1,K$5,IF(R7=1,L$5,M$5))</f>
        <v>√</v>
      </c>
    </row>
    <row r="8" spans="3:25" ht="33" customHeight="1" x14ac:dyDescent="0.25">
      <c r="C8" s="82"/>
      <c r="D8" s="105"/>
      <c r="E8" s="14" t="s">
        <v>26</v>
      </c>
      <c r="F8" s="103"/>
      <c r="G8" s="15">
        <v>1</v>
      </c>
      <c r="H8" s="32">
        <v>0</v>
      </c>
      <c r="I8" s="19" t="str">
        <f>+S8</f>
        <v>√</v>
      </c>
      <c r="N8" s="2">
        <f t="shared" si="4"/>
        <v>0</v>
      </c>
      <c r="O8" s="54">
        <f t="shared" si="5"/>
        <v>0</v>
      </c>
      <c r="P8" s="1">
        <f t="shared" si="6"/>
        <v>0</v>
      </c>
      <c r="R8" s="1">
        <f t="shared" si="7"/>
        <v>0</v>
      </c>
      <c r="S8" s="1" t="str">
        <f t="shared" si="8"/>
        <v>√</v>
      </c>
    </row>
    <row r="9" spans="3:25" ht="33" customHeight="1" x14ac:dyDescent="0.25">
      <c r="C9" s="82"/>
      <c r="D9" s="105"/>
      <c r="E9" s="23" t="s">
        <v>27</v>
      </c>
      <c r="F9" s="103"/>
      <c r="G9" s="25">
        <v>10000</v>
      </c>
      <c r="H9" s="32">
        <v>0</v>
      </c>
      <c r="I9" s="19" t="str">
        <f t="shared" si="3"/>
        <v>√</v>
      </c>
      <c r="N9" s="51">
        <f>+G9</f>
        <v>10000</v>
      </c>
      <c r="O9" s="54">
        <f t="shared" si="5"/>
        <v>0</v>
      </c>
      <c r="P9" s="1">
        <f t="shared" si="6"/>
        <v>0</v>
      </c>
      <c r="R9" s="1">
        <f t="shared" si="7"/>
        <v>0</v>
      </c>
      <c r="S9" s="1" t="str">
        <f t="shared" si="8"/>
        <v>√</v>
      </c>
    </row>
    <row r="10" spans="3:25" ht="28.5" customHeight="1" thickBot="1" x14ac:dyDescent="0.3">
      <c r="C10" s="82"/>
      <c r="D10" s="106"/>
      <c r="E10" s="47" t="s">
        <v>28</v>
      </c>
      <c r="F10" s="104"/>
      <c r="G10" s="48">
        <v>10000</v>
      </c>
      <c r="H10" s="49">
        <v>0</v>
      </c>
      <c r="I10" s="50" t="str">
        <f>+S10</f>
        <v>√</v>
      </c>
      <c r="N10" s="51">
        <f>+G10</f>
        <v>10000</v>
      </c>
      <c r="O10" s="54">
        <f t="shared" si="5"/>
        <v>0</v>
      </c>
      <c r="P10" s="1">
        <f t="shared" si="6"/>
        <v>0</v>
      </c>
      <c r="R10" s="1">
        <f t="shared" si="7"/>
        <v>0</v>
      </c>
      <c r="S10" s="1" t="str">
        <f t="shared" si="8"/>
        <v>√</v>
      </c>
    </row>
    <row r="11" spans="3:25" ht="33" customHeight="1" thickTop="1" thickBot="1" x14ac:dyDescent="0.3">
      <c r="C11" s="3">
        <v>3</v>
      </c>
      <c r="D11" s="42" t="s">
        <v>23</v>
      </c>
      <c r="E11" s="20" t="s">
        <v>29</v>
      </c>
      <c r="F11" s="43"/>
      <c r="G11" s="44">
        <v>50000</v>
      </c>
      <c r="H11" s="45">
        <v>0</v>
      </c>
      <c r="I11" s="46" t="str">
        <f>+S11</f>
        <v>√</v>
      </c>
      <c r="N11" s="51">
        <f>+G11</f>
        <v>50000</v>
      </c>
      <c r="O11" s="54">
        <f t="shared" si="5"/>
        <v>0</v>
      </c>
      <c r="P11" s="1">
        <f t="shared" si="6"/>
        <v>0</v>
      </c>
      <c r="R11" s="1">
        <f t="shared" si="7"/>
        <v>0</v>
      </c>
      <c r="S11" s="1" t="str">
        <f t="shared" si="8"/>
        <v>√</v>
      </c>
    </row>
    <row r="12" spans="3:25" ht="33" customHeight="1" x14ac:dyDescent="0.25">
      <c r="C12" s="82">
        <v>4</v>
      </c>
      <c r="D12" s="83" t="s">
        <v>22</v>
      </c>
      <c r="E12" s="11" t="s">
        <v>30</v>
      </c>
      <c r="F12" s="38"/>
      <c r="G12" s="91">
        <v>10000</v>
      </c>
      <c r="H12" s="29">
        <v>0</v>
      </c>
      <c r="I12" s="89" t="str">
        <f>+S12</f>
        <v>√</v>
      </c>
      <c r="M12" s="2" t="s">
        <v>49</v>
      </c>
      <c r="N12" s="52">
        <f>+G12</f>
        <v>10000</v>
      </c>
      <c r="O12" s="54">
        <f>SUM(H12:H13)</f>
        <v>0</v>
      </c>
      <c r="P12" s="1">
        <f t="shared" si="6"/>
        <v>0</v>
      </c>
      <c r="R12" s="1">
        <f t="shared" si="7"/>
        <v>0</v>
      </c>
      <c r="S12" s="1" t="str">
        <f t="shared" si="8"/>
        <v>√</v>
      </c>
    </row>
    <row r="13" spans="3:25" ht="33" customHeight="1" thickBot="1" x14ac:dyDescent="0.3">
      <c r="C13" s="82"/>
      <c r="D13" s="84"/>
      <c r="E13" s="13" t="s">
        <v>31</v>
      </c>
      <c r="F13" s="39"/>
      <c r="G13" s="92"/>
      <c r="H13" s="31">
        <v>0</v>
      </c>
      <c r="I13" s="90"/>
      <c r="N13" s="7"/>
    </row>
    <row r="14" spans="3:25" ht="33" customHeight="1" x14ac:dyDescent="0.25">
      <c r="C14" s="82">
        <v>5</v>
      </c>
      <c r="D14" s="107"/>
      <c r="E14" s="23" t="s">
        <v>32</v>
      </c>
      <c r="F14" s="40"/>
      <c r="G14" s="91">
        <v>5000</v>
      </c>
      <c r="H14" s="30">
        <v>0</v>
      </c>
      <c r="I14" s="89" t="str">
        <f>+S14</f>
        <v>√</v>
      </c>
      <c r="M14" s="2" t="s">
        <v>49</v>
      </c>
      <c r="N14" s="52">
        <f>+G14</f>
        <v>5000</v>
      </c>
      <c r="O14" s="54">
        <f>SUM(H14:H15)</f>
        <v>0</v>
      </c>
      <c r="P14" s="1">
        <f t="shared" si="6"/>
        <v>0</v>
      </c>
      <c r="R14" s="1">
        <f t="shared" si="7"/>
        <v>0</v>
      </c>
      <c r="S14" s="1" t="str">
        <f t="shared" si="8"/>
        <v>√</v>
      </c>
    </row>
    <row r="15" spans="3:25" ht="33" customHeight="1" thickBot="1" x14ac:dyDescent="0.3">
      <c r="C15" s="82"/>
      <c r="D15" s="94"/>
      <c r="E15" s="13" t="s">
        <v>33</v>
      </c>
      <c r="F15" s="39"/>
      <c r="G15" s="92"/>
      <c r="H15" s="31">
        <v>0</v>
      </c>
      <c r="I15" s="90"/>
      <c r="N15" s="7"/>
      <c r="S15" s="1" t="str">
        <f t="shared" si="8"/>
        <v>√</v>
      </c>
    </row>
    <row r="16" spans="3:25" ht="36" customHeight="1" thickBot="1" x14ac:dyDescent="0.3">
      <c r="C16" s="3">
        <v>6</v>
      </c>
      <c r="D16" s="8" t="s">
        <v>34</v>
      </c>
      <c r="E16" s="9" t="s">
        <v>38</v>
      </c>
      <c r="F16" s="37"/>
      <c r="G16" s="33">
        <v>3000</v>
      </c>
      <c r="H16" s="28">
        <v>0</v>
      </c>
      <c r="I16" s="46" t="str">
        <f>+S16</f>
        <v>√</v>
      </c>
      <c r="N16" s="53">
        <f>+G16</f>
        <v>3000</v>
      </c>
      <c r="O16" s="54">
        <f>+H16</f>
        <v>0</v>
      </c>
      <c r="P16" s="1">
        <f t="shared" si="6"/>
        <v>0</v>
      </c>
      <c r="R16" s="1">
        <f t="shared" si="7"/>
        <v>0</v>
      </c>
      <c r="S16" s="1" t="str">
        <f t="shared" si="8"/>
        <v>√</v>
      </c>
    </row>
    <row r="17" spans="3:19" ht="28.5" customHeight="1" x14ac:dyDescent="0.25">
      <c r="C17" s="82">
        <v>7</v>
      </c>
      <c r="D17" s="93" t="s">
        <v>6</v>
      </c>
      <c r="E17" s="22" t="s">
        <v>39</v>
      </c>
      <c r="F17" s="95" t="s">
        <v>37</v>
      </c>
      <c r="G17" s="56">
        <v>3000</v>
      </c>
      <c r="H17" s="35">
        <v>0</v>
      </c>
      <c r="I17" s="34" t="str">
        <f>+S17</f>
        <v>√</v>
      </c>
      <c r="N17" s="53">
        <f>+G17</f>
        <v>3000</v>
      </c>
      <c r="O17" s="54">
        <f>+H17</f>
        <v>0</v>
      </c>
      <c r="P17" s="1">
        <f t="shared" si="6"/>
        <v>0</v>
      </c>
      <c r="R17" s="1">
        <f t="shared" si="7"/>
        <v>0</v>
      </c>
      <c r="S17" s="1" t="str">
        <f t="shared" si="8"/>
        <v>√</v>
      </c>
    </row>
    <row r="18" spans="3:19" ht="28.5" customHeight="1" x14ac:dyDescent="0.25">
      <c r="C18" s="82"/>
      <c r="D18" s="84"/>
      <c r="E18" s="14" t="s">
        <v>40</v>
      </c>
      <c r="F18" s="96"/>
      <c r="G18" s="57"/>
      <c r="H18" s="32">
        <v>0</v>
      </c>
      <c r="I18" s="98" t="str">
        <f>+S20</f>
        <v>√</v>
      </c>
      <c r="N18" s="6"/>
    </row>
    <row r="19" spans="3:19" ht="28.5" customHeight="1" x14ac:dyDescent="0.25">
      <c r="C19" s="82"/>
      <c r="D19" s="84"/>
      <c r="E19" s="14" t="s">
        <v>41</v>
      </c>
      <c r="F19" s="96"/>
      <c r="G19" s="57"/>
      <c r="H19" s="32">
        <v>0</v>
      </c>
      <c r="I19" s="99"/>
      <c r="N19" s="6"/>
    </row>
    <row r="20" spans="3:19" ht="28.5" customHeight="1" x14ac:dyDescent="0.25">
      <c r="C20" s="82"/>
      <c r="D20" s="84"/>
      <c r="E20" s="14" t="s">
        <v>42</v>
      </c>
      <c r="F20" s="96"/>
      <c r="G20" s="57"/>
      <c r="H20" s="32">
        <v>0</v>
      </c>
      <c r="I20" s="100"/>
      <c r="M20" s="2" t="s">
        <v>49</v>
      </c>
      <c r="N20" s="51">
        <v>30000</v>
      </c>
      <c r="O20" s="54">
        <f>SUM(H17:H21)</f>
        <v>0</v>
      </c>
      <c r="P20" s="1">
        <f t="shared" si="6"/>
        <v>0</v>
      </c>
      <c r="R20" s="1">
        <f t="shared" si="7"/>
        <v>0</v>
      </c>
      <c r="S20" s="1" t="str">
        <f t="shared" si="8"/>
        <v>√</v>
      </c>
    </row>
    <row r="21" spans="3:19" ht="28.5" customHeight="1" thickBot="1" x14ac:dyDescent="0.3">
      <c r="C21" s="82"/>
      <c r="D21" s="94"/>
      <c r="E21" s="13" t="s">
        <v>43</v>
      </c>
      <c r="F21" s="97"/>
      <c r="G21" s="56">
        <v>10000</v>
      </c>
      <c r="H21" s="31">
        <v>0</v>
      </c>
      <c r="I21" s="18" t="str">
        <f>+S21</f>
        <v>√</v>
      </c>
      <c r="N21" s="51">
        <f>+G21</f>
        <v>10000</v>
      </c>
      <c r="O21" s="54">
        <f>+H21</f>
        <v>0</v>
      </c>
      <c r="P21" s="1">
        <f t="shared" si="6"/>
        <v>0</v>
      </c>
      <c r="R21" s="1">
        <f t="shared" si="7"/>
        <v>0</v>
      </c>
      <c r="S21" s="1" t="str">
        <f t="shared" si="8"/>
        <v>√</v>
      </c>
    </row>
    <row r="22" spans="3:19" ht="31.5" customHeight="1" x14ac:dyDescent="0.25">
      <c r="C22" s="82">
        <v>8</v>
      </c>
      <c r="D22" s="83" t="s">
        <v>7</v>
      </c>
      <c r="E22" s="11" t="s">
        <v>44</v>
      </c>
      <c r="F22" s="38"/>
      <c r="G22" s="85">
        <v>10000</v>
      </c>
      <c r="H22" s="29">
        <v>0</v>
      </c>
      <c r="I22" s="87" t="str">
        <f>+S22</f>
        <v>√</v>
      </c>
      <c r="M22" s="2" t="s">
        <v>49</v>
      </c>
      <c r="N22" s="53">
        <f>+G22</f>
        <v>10000</v>
      </c>
      <c r="O22" s="54">
        <f>SUM(H22:H25)</f>
        <v>0</v>
      </c>
      <c r="P22" s="1">
        <f t="shared" si="6"/>
        <v>0</v>
      </c>
      <c r="R22" s="1">
        <f t="shared" si="7"/>
        <v>0</v>
      </c>
      <c r="S22" s="1" t="str">
        <f t="shared" si="8"/>
        <v>√</v>
      </c>
    </row>
    <row r="23" spans="3:19" ht="26.25" customHeight="1" x14ac:dyDescent="0.25">
      <c r="C23" s="82"/>
      <c r="D23" s="84"/>
      <c r="E23" s="14" t="s">
        <v>45</v>
      </c>
      <c r="F23" s="41"/>
      <c r="G23" s="86"/>
      <c r="H23" s="32">
        <v>0</v>
      </c>
      <c r="I23" s="88"/>
      <c r="N23" s="6"/>
    </row>
    <row r="24" spans="3:19" ht="29.25" customHeight="1" x14ac:dyDescent="0.25">
      <c r="C24" s="82"/>
      <c r="D24" s="84"/>
      <c r="E24" s="14" t="s">
        <v>46</v>
      </c>
      <c r="F24" s="41"/>
      <c r="G24" s="86"/>
      <c r="H24" s="32">
        <v>0</v>
      </c>
      <c r="I24" s="88"/>
      <c r="N24" s="6"/>
    </row>
    <row r="25" spans="3:19" ht="33" customHeight="1" x14ac:dyDescent="0.25">
      <c r="C25" s="82"/>
      <c r="D25" s="84"/>
      <c r="E25" s="14" t="s">
        <v>48</v>
      </c>
      <c r="F25" s="41"/>
      <c r="G25" s="86"/>
      <c r="H25" s="32">
        <v>0</v>
      </c>
      <c r="I25" s="88"/>
      <c r="N25" s="6"/>
    </row>
    <row r="26" spans="3:19" ht="33" customHeight="1" thickBot="1" x14ac:dyDescent="0.3">
      <c r="C26" s="82"/>
      <c r="D26" s="84"/>
      <c r="E26" s="14" t="s">
        <v>47</v>
      </c>
      <c r="F26" s="41"/>
      <c r="G26" s="24">
        <v>20000</v>
      </c>
      <c r="H26" s="32">
        <v>0</v>
      </c>
      <c r="I26" s="19" t="str">
        <f>+S26</f>
        <v>√</v>
      </c>
      <c r="N26" s="51">
        <f>+G26</f>
        <v>20000</v>
      </c>
      <c r="O26" s="54">
        <f t="shared" ref="O26" si="9">+H26</f>
        <v>0</v>
      </c>
      <c r="P26" s="1">
        <f t="shared" si="6"/>
        <v>0</v>
      </c>
      <c r="R26" s="1">
        <f t="shared" si="7"/>
        <v>0</v>
      </c>
      <c r="S26" s="1" t="str">
        <f t="shared" si="8"/>
        <v>√</v>
      </c>
    </row>
    <row r="27" spans="3:19" ht="33" customHeight="1" thickBot="1" x14ac:dyDescent="0.3">
      <c r="C27" s="3">
        <v>9</v>
      </c>
      <c r="D27" s="8" t="s">
        <v>21</v>
      </c>
      <c r="E27" s="9" t="s">
        <v>36</v>
      </c>
      <c r="F27" s="37"/>
      <c r="G27" s="10">
        <v>7.0000000000000007E-2</v>
      </c>
      <c r="H27" s="28">
        <f>SUM(H5:H26)*0.06999</f>
        <v>0</v>
      </c>
      <c r="I27" s="16"/>
      <c r="O27" s="54"/>
    </row>
  </sheetData>
  <mergeCells count="21">
    <mergeCell ref="C17:C21"/>
    <mergeCell ref="C22:C26"/>
    <mergeCell ref="I22:I25"/>
    <mergeCell ref="D3:G3"/>
    <mergeCell ref="D6:D10"/>
    <mergeCell ref="D12:D15"/>
    <mergeCell ref="G22:G25"/>
    <mergeCell ref="D22:D26"/>
    <mergeCell ref="D17:D21"/>
    <mergeCell ref="G12:G13"/>
    <mergeCell ref="G14:G15"/>
    <mergeCell ref="F5:F10"/>
    <mergeCell ref="F17:F21"/>
    <mergeCell ref="I18:I20"/>
    <mergeCell ref="D4:E4"/>
    <mergeCell ref="F4:G4"/>
    <mergeCell ref="I14:I15"/>
    <mergeCell ref="I12:I13"/>
    <mergeCell ref="C6:C10"/>
    <mergeCell ref="C12:C13"/>
    <mergeCell ref="C14:C15"/>
  </mergeCells>
  <conditionalFormatting sqref="I5:I12 I14 I16:I18 I21:I22 I26:I27">
    <cfRule type="cellIs" dxfId="3" priority="2" operator="equal">
      <formula>$K$5</formula>
    </cfRule>
    <cfRule type="cellIs" dxfId="2" priority="3" operator="equal">
      <formula>$L$5</formula>
    </cfRule>
    <cfRule type="cellIs" dxfId="1" priority="4" operator="equal">
      <formula>$M$5</formula>
    </cfRule>
  </conditionalFormatting>
  <conditionalFormatting sqref="I3">
    <cfRule type="cellIs" dxfId="0" priority="1" operator="equal">
      <formula>$M$3</formula>
    </cfRule>
  </conditionalFormatting>
  <pageMargins left="0.70866141732283472" right="0.70866141732283472" top="0.74803149606299213" bottom="0.74803149606299213" header="0.31496062992125984" footer="0.31496062992125984"/>
  <pageSetup scale="74"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E50F2-53D8-449B-8893-E79DEE219CC8}">
  <dimension ref="B2:I39"/>
  <sheetViews>
    <sheetView workbookViewId="0">
      <pane xSplit="2" ySplit="3" topLeftCell="C4" activePane="bottomRight" state="frozen"/>
      <selection pane="topRight" activeCell="C1" sqref="C1"/>
      <selection pane="bottomLeft" activeCell="A4" sqref="A4"/>
      <selection pane="bottomRight" activeCell="H5" sqref="H5:H11"/>
    </sheetView>
  </sheetViews>
  <sheetFormatPr defaultRowHeight="12.75" x14ac:dyDescent="0.25"/>
  <cols>
    <col min="1" max="1" width="9.140625" style="58"/>
    <col min="2" max="2" width="19.7109375" style="58" customWidth="1"/>
    <col min="3" max="3" width="64.28515625" style="58" customWidth="1"/>
    <col min="4" max="4" width="49.5703125" style="58" customWidth="1"/>
    <col min="5" max="5" width="9.140625" style="58"/>
    <col min="6" max="6" width="16.85546875" style="58" customWidth="1"/>
    <col min="7" max="7" width="0.7109375" style="58" customWidth="1"/>
    <col min="8" max="8" width="14.85546875" style="59" customWidth="1"/>
    <col min="9" max="9" width="14.7109375" style="59" customWidth="1"/>
    <col min="10" max="16384" width="9.140625" style="58"/>
  </cols>
  <sheetData>
    <row r="2" spans="2:9" ht="13.5" thickBot="1" x14ac:dyDescent="0.3">
      <c r="B2" s="60"/>
    </row>
    <row r="3" spans="2:9" ht="26.25" customHeight="1" thickTop="1" thickBot="1" x14ac:dyDescent="0.3">
      <c r="B3" s="150" t="s">
        <v>120</v>
      </c>
      <c r="C3" s="151"/>
      <c r="D3" s="151"/>
      <c r="E3" s="151"/>
      <c r="F3" s="151"/>
      <c r="G3" s="152"/>
      <c r="H3" s="61" t="s">
        <v>51</v>
      </c>
      <c r="I3" s="62">
        <f>SUM(I5:I38)</f>
        <v>0</v>
      </c>
    </row>
    <row r="4" spans="2:9" ht="27.75" customHeight="1" thickTop="1" thickBot="1" x14ac:dyDescent="0.3">
      <c r="B4" s="80">
        <v>0.65</v>
      </c>
      <c r="C4" s="128" t="s">
        <v>52</v>
      </c>
      <c r="D4" s="129"/>
      <c r="E4" s="129"/>
      <c r="F4" s="129"/>
      <c r="G4" s="153"/>
      <c r="H4" s="63" t="s">
        <v>19</v>
      </c>
      <c r="I4" s="64" t="s">
        <v>53</v>
      </c>
    </row>
    <row r="5" spans="2:9" ht="36" customHeight="1" thickTop="1" x14ac:dyDescent="0.25">
      <c r="B5" s="140" t="s">
        <v>119</v>
      </c>
      <c r="C5" s="143" t="s">
        <v>54</v>
      </c>
      <c r="D5" s="65" t="s">
        <v>55</v>
      </c>
      <c r="E5" s="66" t="s">
        <v>56</v>
      </c>
      <c r="F5" s="146" t="s">
        <v>57</v>
      </c>
      <c r="G5" s="152"/>
      <c r="H5" s="117">
        <v>0</v>
      </c>
      <c r="I5" s="119">
        <f>+H5*F5*$B$4</f>
        <v>0</v>
      </c>
    </row>
    <row r="6" spans="2:9" ht="36" customHeight="1" x14ac:dyDescent="0.25">
      <c r="B6" s="141"/>
      <c r="C6" s="144"/>
      <c r="D6" s="67" t="s">
        <v>58</v>
      </c>
      <c r="E6" s="68" t="s">
        <v>59</v>
      </c>
      <c r="F6" s="147"/>
      <c r="G6" s="152"/>
      <c r="H6" s="117"/>
      <c r="I6" s="119"/>
    </row>
    <row r="7" spans="2:9" ht="36" customHeight="1" x14ac:dyDescent="0.25">
      <c r="B7" s="141"/>
      <c r="C7" s="144"/>
      <c r="D7" s="67" t="s">
        <v>60</v>
      </c>
      <c r="E7" s="68" t="s">
        <v>61</v>
      </c>
      <c r="F7" s="147"/>
      <c r="G7" s="152"/>
      <c r="H7" s="117"/>
      <c r="I7" s="119"/>
    </row>
    <row r="8" spans="2:9" ht="36" customHeight="1" x14ac:dyDescent="0.25">
      <c r="B8" s="141"/>
      <c r="C8" s="144"/>
      <c r="D8" s="68" t="s">
        <v>62</v>
      </c>
      <c r="E8" s="68" t="s">
        <v>63</v>
      </c>
      <c r="F8" s="147"/>
      <c r="G8" s="152"/>
      <c r="H8" s="117"/>
      <c r="I8" s="119"/>
    </row>
    <row r="9" spans="2:9" ht="36" customHeight="1" x14ac:dyDescent="0.25">
      <c r="B9" s="141"/>
      <c r="C9" s="144"/>
      <c r="D9" s="68" t="s">
        <v>64</v>
      </c>
      <c r="E9" s="68" t="s">
        <v>65</v>
      </c>
      <c r="F9" s="147"/>
      <c r="G9" s="152"/>
      <c r="H9" s="117"/>
      <c r="I9" s="119"/>
    </row>
    <row r="10" spans="2:9" ht="36" customHeight="1" x14ac:dyDescent="0.25">
      <c r="B10" s="141"/>
      <c r="C10" s="144"/>
      <c r="D10" s="68" t="s">
        <v>66</v>
      </c>
      <c r="E10" s="68" t="s">
        <v>67</v>
      </c>
      <c r="F10" s="147"/>
      <c r="G10" s="152"/>
      <c r="H10" s="117"/>
      <c r="I10" s="119"/>
    </row>
    <row r="11" spans="2:9" ht="36" customHeight="1" thickBot="1" x14ac:dyDescent="0.3">
      <c r="B11" s="142"/>
      <c r="C11" s="145"/>
      <c r="D11" s="69" t="s">
        <v>68</v>
      </c>
      <c r="E11" s="70" t="s">
        <v>69</v>
      </c>
      <c r="F11" s="148"/>
      <c r="G11" s="152"/>
      <c r="H11" s="117"/>
      <c r="I11" s="119"/>
    </row>
    <row r="12" spans="2:9" ht="67.5" customHeight="1" thickTop="1" x14ac:dyDescent="0.25">
      <c r="B12" s="132" t="s">
        <v>70</v>
      </c>
      <c r="C12" s="121" t="s">
        <v>71</v>
      </c>
      <c r="D12" s="71" t="s">
        <v>72</v>
      </c>
      <c r="E12" s="72" t="s">
        <v>56</v>
      </c>
      <c r="F12" s="134" t="s">
        <v>57</v>
      </c>
      <c r="G12" s="152"/>
      <c r="H12" s="117">
        <v>0</v>
      </c>
      <c r="I12" s="119">
        <f>+H12*F12*B4</f>
        <v>0</v>
      </c>
    </row>
    <row r="13" spans="2:9" ht="62.25" customHeight="1" thickBot="1" x14ac:dyDescent="0.3">
      <c r="B13" s="133"/>
      <c r="C13" s="123"/>
      <c r="D13" s="74" t="s">
        <v>73</v>
      </c>
      <c r="E13" s="74" t="s">
        <v>69</v>
      </c>
      <c r="F13" s="135"/>
      <c r="G13" s="152"/>
      <c r="H13" s="117"/>
      <c r="I13" s="119"/>
    </row>
    <row r="14" spans="2:9" ht="51.75" thickTop="1" x14ac:dyDescent="0.25">
      <c r="B14" s="136" t="s">
        <v>74</v>
      </c>
      <c r="C14" s="121" t="s">
        <v>75</v>
      </c>
      <c r="D14" s="71" t="s">
        <v>76</v>
      </c>
      <c r="E14" s="72" t="s">
        <v>56</v>
      </c>
      <c r="F14" s="134" t="s">
        <v>77</v>
      </c>
      <c r="G14" s="152"/>
      <c r="H14" s="117">
        <v>0</v>
      </c>
      <c r="I14" s="119">
        <f>+H14*F14*B4</f>
        <v>0</v>
      </c>
    </row>
    <row r="15" spans="2:9" ht="51" x14ac:dyDescent="0.25">
      <c r="B15" s="137"/>
      <c r="C15" s="122"/>
      <c r="D15" s="75" t="s">
        <v>78</v>
      </c>
      <c r="E15" s="76" t="s">
        <v>79</v>
      </c>
      <c r="F15" s="139"/>
      <c r="G15" s="152"/>
      <c r="H15" s="117"/>
      <c r="I15" s="119"/>
    </row>
    <row r="16" spans="2:9" ht="63.75" x14ac:dyDescent="0.25">
      <c r="B16" s="137"/>
      <c r="C16" s="122"/>
      <c r="D16" s="75" t="s">
        <v>80</v>
      </c>
      <c r="E16" s="76" t="s">
        <v>59</v>
      </c>
      <c r="F16" s="139"/>
      <c r="G16" s="152"/>
      <c r="H16" s="117"/>
      <c r="I16" s="119"/>
    </row>
    <row r="17" spans="2:9" ht="63.75" x14ac:dyDescent="0.25">
      <c r="B17" s="137"/>
      <c r="C17" s="122"/>
      <c r="D17" s="75" t="s">
        <v>81</v>
      </c>
      <c r="E17" s="76" t="s">
        <v>63</v>
      </c>
      <c r="F17" s="139"/>
      <c r="G17" s="152"/>
      <c r="H17" s="117"/>
      <c r="I17" s="119"/>
    </row>
    <row r="18" spans="2:9" ht="25.5" x14ac:dyDescent="0.25">
      <c r="B18" s="137"/>
      <c r="C18" s="122"/>
      <c r="D18" s="75" t="s">
        <v>82</v>
      </c>
      <c r="E18" s="76" t="s">
        <v>65</v>
      </c>
      <c r="F18" s="139"/>
      <c r="G18" s="152"/>
      <c r="H18" s="117"/>
      <c r="I18" s="119"/>
    </row>
    <row r="19" spans="2:9" ht="25.5" x14ac:dyDescent="0.25">
      <c r="B19" s="137"/>
      <c r="C19" s="122"/>
      <c r="D19" s="75" t="s">
        <v>83</v>
      </c>
      <c r="E19" s="76" t="s">
        <v>84</v>
      </c>
      <c r="F19" s="139"/>
      <c r="G19" s="152"/>
      <c r="H19" s="117"/>
      <c r="I19" s="119"/>
    </row>
    <row r="20" spans="2:9" ht="26.25" thickBot="1" x14ac:dyDescent="0.3">
      <c r="B20" s="138"/>
      <c r="C20" s="123"/>
      <c r="D20" s="73" t="s">
        <v>85</v>
      </c>
      <c r="E20" s="74" t="s">
        <v>69</v>
      </c>
      <c r="F20" s="135"/>
      <c r="G20" s="152"/>
      <c r="H20" s="117"/>
      <c r="I20" s="119"/>
    </row>
    <row r="21" spans="2:9" ht="63.75" customHeight="1" thickTop="1" x14ac:dyDescent="0.25">
      <c r="B21" s="108" t="s">
        <v>86</v>
      </c>
      <c r="C21" s="71" t="s">
        <v>87</v>
      </c>
      <c r="D21" s="72" t="s">
        <v>88</v>
      </c>
      <c r="E21" s="72" t="s">
        <v>56</v>
      </c>
      <c r="F21" s="125">
        <v>0.15</v>
      </c>
      <c r="G21" s="152"/>
      <c r="H21" s="117">
        <v>0</v>
      </c>
      <c r="I21" s="119">
        <f>+H21*F21*B4</f>
        <v>0</v>
      </c>
    </row>
    <row r="22" spans="2:9" ht="63.75" customHeight="1" thickBot="1" x14ac:dyDescent="0.3">
      <c r="B22" s="110"/>
      <c r="C22" s="73" t="s">
        <v>89</v>
      </c>
      <c r="D22" s="74" t="s">
        <v>73</v>
      </c>
      <c r="E22" s="74">
        <v>0</v>
      </c>
      <c r="F22" s="116"/>
      <c r="G22" s="152"/>
      <c r="H22" s="126"/>
      <c r="I22" s="127"/>
    </row>
    <row r="23" spans="2:9" ht="13.5" customHeight="1" thickTop="1" x14ac:dyDescent="0.25">
      <c r="B23" s="77"/>
      <c r="C23" s="77"/>
      <c r="G23" s="152"/>
      <c r="H23" s="78"/>
      <c r="I23" s="78"/>
    </row>
    <row r="24" spans="2:9" ht="33" customHeight="1" thickBot="1" x14ac:dyDescent="0.3">
      <c r="B24" s="81">
        <v>0.35</v>
      </c>
      <c r="C24" s="128" t="s">
        <v>90</v>
      </c>
      <c r="D24" s="129"/>
      <c r="E24" s="129"/>
      <c r="F24" s="129"/>
      <c r="G24" s="152"/>
      <c r="H24" s="79"/>
      <c r="I24" s="79"/>
    </row>
    <row r="25" spans="2:9" ht="45" customHeight="1" thickTop="1" x14ac:dyDescent="0.25">
      <c r="B25" s="108" t="s">
        <v>91</v>
      </c>
      <c r="C25" s="121" t="s">
        <v>92</v>
      </c>
      <c r="D25" s="72" t="s">
        <v>93</v>
      </c>
      <c r="E25" s="71" t="s">
        <v>94</v>
      </c>
      <c r="F25" s="114" t="s">
        <v>95</v>
      </c>
      <c r="G25" s="152"/>
      <c r="H25" s="130">
        <v>0</v>
      </c>
      <c r="I25" s="131">
        <f>+H25*F25*B24</f>
        <v>0</v>
      </c>
    </row>
    <row r="26" spans="2:9" ht="45" customHeight="1" x14ac:dyDescent="0.25">
      <c r="B26" s="109"/>
      <c r="C26" s="122"/>
      <c r="D26" s="76" t="s">
        <v>96</v>
      </c>
      <c r="E26" s="75" t="s">
        <v>97</v>
      </c>
      <c r="F26" s="115"/>
      <c r="G26" s="152"/>
      <c r="H26" s="117"/>
      <c r="I26" s="119"/>
    </row>
    <row r="27" spans="2:9" ht="45" customHeight="1" thickBot="1" x14ac:dyDescent="0.3">
      <c r="B27" s="110"/>
      <c r="C27" s="123"/>
      <c r="D27" s="74" t="s">
        <v>98</v>
      </c>
      <c r="E27" s="73" t="s">
        <v>99</v>
      </c>
      <c r="F27" s="116"/>
      <c r="G27" s="152"/>
      <c r="H27" s="117"/>
      <c r="I27" s="119"/>
    </row>
    <row r="28" spans="2:9" ht="20.25" customHeight="1" thickTop="1" x14ac:dyDescent="0.25">
      <c r="B28" s="108" t="s">
        <v>100</v>
      </c>
      <c r="C28" s="121" t="s">
        <v>101</v>
      </c>
      <c r="D28" s="72" t="s">
        <v>102</v>
      </c>
      <c r="E28" s="72" t="s">
        <v>56</v>
      </c>
      <c r="F28" s="114" t="s">
        <v>103</v>
      </c>
      <c r="G28" s="152"/>
      <c r="H28" s="117">
        <v>0</v>
      </c>
      <c r="I28" s="119">
        <f>+H28*F28*B24</f>
        <v>0</v>
      </c>
    </row>
    <row r="29" spans="2:9" ht="20.25" customHeight="1" x14ac:dyDescent="0.25">
      <c r="B29" s="109"/>
      <c r="C29" s="122"/>
      <c r="D29" s="76" t="s">
        <v>104</v>
      </c>
      <c r="E29" s="76" t="s">
        <v>65</v>
      </c>
      <c r="F29" s="115"/>
      <c r="G29" s="152"/>
      <c r="H29" s="117"/>
      <c r="I29" s="119"/>
    </row>
    <row r="30" spans="2:9" ht="20.25" customHeight="1" thickBot="1" x14ac:dyDescent="0.3">
      <c r="B30" s="110"/>
      <c r="C30" s="123"/>
      <c r="D30" s="74" t="s">
        <v>105</v>
      </c>
      <c r="E30" s="74" t="s">
        <v>69</v>
      </c>
      <c r="F30" s="116"/>
      <c r="G30" s="152"/>
      <c r="H30" s="117"/>
      <c r="I30" s="119"/>
    </row>
    <row r="31" spans="2:9" ht="20.25" customHeight="1" thickTop="1" x14ac:dyDescent="0.25">
      <c r="B31" s="124" t="s">
        <v>106</v>
      </c>
      <c r="C31" s="121" t="s">
        <v>107</v>
      </c>
      <c r="D31" s="72" t="s">
        <v>102</v>
      </c>
      <c r="E31" s="72" t="s">
        <v>56</v>
      </c>
      <c r="F31" s="114" t="s">
        <v>108</v>
      </c>
      <c r="G31" s="152"/>
      <c r="H31" s="117">
        <v>0</v>
      </c>
      <c r="I31" s="119">
        <f>+H31*F31*B24</f>
        <v>0</v>
      </c>
    </row>
    <row r="32" spans="2:9" ht="20.25" customHeight="1" x14ac:dyDescent="0.25">
      <c r="B32" s="109"/>
      <c r="C32" s="122"/>
      <c r="D32" s="76" t="s">
        <v>104</v>
      </c>
      <c r="E32" s="76" t="s">
        <v>65</v>
      </c>
      <c r="F32" s="115"/>
      <c r="G32" s="152"/>
      <c r="H32" s="117"/>
      <c r="I32" s="119"/>
    </row>
    <row r="33" spans="2:9" ht="20.25" customHeight="1" thickBot="1" x14ac:dyDescent="0.3">
      <c r="B33" s="110"/>
      <c r="C33" s="123"/>
      <c r="D33" s="74" t="s">
        <v>109</v>
      </c>
      <c r="E33" s="74" t="s">
        <v>69</v>
      </c>
      <c r="F33" s="116"/>
      <c r="G33" s="152"/>
      <c r="H33" s="117"/>
      <c r="I33" s="119"/>
    </row>
    <row r="34" spans="2:9" ht="25.5" customHeight="1" thickTop="1" x14ac:dyDescent="0.25">
      <c r="B34" s="108" t="s">
        <v>110</v>
      </c>
      <c r="C34" s="111" t="s">
        <v>111</v>
      </c>
      <c r="D34" s="72" t="s">
        <v>112</v>
      </c>
      <c r="E34" s="72" t="s">
        <v>56</v>
      </c>
      <c r="F34" s="114" t="s">
        <v>113</v>
      </c>
      <c r="G34" s="152"/>
      <c r="H34" s="117">
        <v>0</v>
      </c>
      <c r="I34" s="119">
        <f>+H34*F34*B24</f>
        <v>0</v>
      </c>
    </row>
    <row r="35" spans="2:9" ht="25.5" customHeight="1" x14ac:dyDescent="0.25">
      <c r="B35" s="109"/>
      <c r="C35" s="112"/>
      <c r="D35" s="75" t="s">
        <v>114</v>
      </c>
      <c r="E35" s="76" t="s">
        <v>63</v>
      </c>
      <c r="F35" s="115"/>
      <c r="G35" s="152"/>
      <c r="H35" s="117"/>
      <c r="I35" s="119"/>
    </row>
    <row r="36" spans="2:9" ht="25.5" customHeight="1" x14ac:dyDescent="0.25">
      <c r="B36" s="109"/>
      <c r="C36" s="112"/>
      <c r="D36" s="76" t="s">
        <v>115</v>
      </c>
      <c r="E36" s="76" t="s">
        <v>67</v>
      </c>
      <c r="F36" s="115"/>
      <c r="G36" s="152"/>
      <c r="H36" s="117"/>
      <c r="I36" s="119"/>
    </row>
    <row r="37" spans="2:9" ht="25.5" customHeight="1" x14ac:dyDescent="0.25">
      <c r="B37" s="109"/>
      <c r="C37" s="112"/>
      <c r="D37" s="76" t="s">
        <v>116</v>
      </c>
      <c r="E37" s="76" t="s">
        <v>117</v>
      </c>
      <c r="F37" s="115"/>
      <c r="G37" s="152"/>
      <c r="H37" s="117"/>
      <c r="I37" s="119"/>
    </row>
    <row r="38" spans="2:9" ht="25.5" customHeight="1" thickBot="1" x14ac:dyDescent="0.3">
      <c r="B38" s="110"/>
      <c r="C38" s="113"/>
      <c r="D38" s="73" t="s">
        <v>118</v>
      </c>
      <c r="E38" s="74" t="s">
        <v>69</v>
      </c>
      <c r="F38" s="116"/>
      <c r="G38" s="152"/>
      <c r="H38" s="118"/>
      <c r="I38" s="120"/>
    </row>
    <row r="39" spans="2:9" ht="13.5" thickTop="1" x14ac:dyDescent="0.25"/>
  </sheetData>
  <mergeCells count="42">
    <mergeCell ref="I5:I11"/>
    <mergeCell ref="B3:F3"/>
    <mergeCell ref="C4:F4"/>
    <mergeCell ref="B5:B11"/>
    <mergeCell ref="C5:C11"/>
    <mergeCell ref="F5:F11"/>
    <mergeCell ref="H5:H11"/>
    <mergeCell ref="B14:B20"/>
    <mergeCell ref="C14:C20"/>
    <mergeCell ref="F14:F20"/>
    <mergeCell ref="H14:H20"/>
    <mergeCell ref="I14:I20"/>
    <mergeCell ref="B12:B13"/>
    <mergeCell ref="C12:C13"/>
    <mergeCell ref="F12:F13"/>
    <mergeCell ref="H12:H13"/>
    <mergeCell ref="I12:I13"/>
    <mergeCell ref="B25:B27"/>
    <mergeCell ref="C25:C27"/>
    <mergeCell ref="F25:F27"/>
    <mergeCell ref="H25:H27"/>
    <mergeCell ref="I25:I27"/>
    <mergeCell ref="B21:B22"/>
    <mergeCell ref="F21:F22"/>
    <mergeCell ref="H21:H22"/>
    <mergeCell ref="I21:I22"/>
    <mergeCell ref="C24:F24"/>
    <mergeCell ref="B31:B33"/>
    <mergeCell ref="C31:C33"/>
    <mergeCell ref="F31:F33"/>
    <mergeCell ref="H31:H33"/>
    <mergeCell ref="I31:I33"/>
    <mergeCell ref="B28:B30"/>
    <mergeCell ref="C28:C30"/>
    <mergeCell ref="F28:F30"/>
    <mergeCell ref="H28:H30"/>
    <mergeCell ref="I28:I30"/>
    <mergeCell ref="B34:B38"/>
    <mergeCell ref="C34:C38"/>
    <mergeCell ref="F34:F38"/>
    <mergeCell ref="H34:H38"/>
    <mergeCell ref="I34:I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Φύλλα εργασίας</vt:lpstr>
      </vt:variant>
      <vt:variant>
        <vt:i4>2</vt:i4>
      </vt:variant>
      <vt:variant>
        <vt:lpstr>Καθορισμένες περιοχές</vt:lpstr>
      </vt:variant>
      <vt:variant>
        <vt:i4>1</vt:i4>
      </vt:variant>
    </vt:vector>
  </HeadingPairs>
  <TitlesOfParts>
    <vt:vector size="3" baseType="lpstr">
      <vt:lpstr>ΔΑΠΑΝΕΣ</vt:lpstr>
      <vt:lpstr>ΚΡΙΤΗΡΙΑ ΒΑΘΜ</vt:lpstr>
      <vt:lpstr>ΔΑΠΑΝΕΣ!Print_Area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GEORGE VASSILOPOULOS</dc:creator>
  <cp:lastModifiedBy>GEORGE VASSILOPOULOS</cp:lastModifiedBy>
  <cp:lastPrinted>2023-03-27T11:41:04Z</cp:lastPrinted>
  <dcterms:created xsi:type="dcterms:W3CDTF">2015-06-05T18:19:34Z</dcterms:created>
  <dcterms:modified xsi:type="dcterms:W3CDTF">2023-12-19T00:18:10Z</dcterms:modified>
</cp:coreProperties>
</file>